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24226"/>
  <mc:AlternateContent xmlns:mc="http://schemas.openxmlformats.org/markup-compatibility/2006">
    <mc:Choice Requires="x15">
      <x15ac:absPath xmlns:x15ac="http://schemas.microsoft.com/office/spreadsheetml/2010/11/ac" url="\\domain-srv\Compartida\Planeacion Institucional\RIESGOS DE CORRUPCION\"/>
    </mc:Choice>
  </mc:AlternateContent>
  <xr:revisionPtr revIDLastSave="0" documentId="13_ncr:1_{695096CF-AD92-4074-8685-CBFC007A48D8}" xr6:coauthVersionLast="47" xr6:coauthVersionMax="47" xr10:uidLastSave="{00000000-0000-0000-0000-000000000000}"/>
  <bookViews>
    <workbookView xWindow="-120" yWindow="-120" windowWidth="20730" windowHeight="11160" activeTab="1" xr2:uid="{00000000-000D-0000-FFFF-FFFF00000000}"/>
  </bookViews>
  <sheets>
    <sheet name="MATRIZ CORRUPCION" sheetId="1" r:id="rId1"/>
    <sheet name="VALORACIÓN DEL RIESGO" sheetId="7" r:id="rId2"/>
    <sheet name="GRAFICOS" sheetId="9" r:id="rId3"/>
    <sheet name="MAPA DE CALOR" sheetId="5" r:id="rId4"/>
  </sheets>
  <externalReferences>
    <externalReference r:id="rId5"/>
  </externalReferences>
  <definedNames>
    <definedName name="_xlnm._FilterDatabase" localSheetId="0" hidden="1">'MATRIZ CORRUPCION'!$A$7:$Q$32</definedName>
  </definedNames>
  <calcPr calcId="191029"/>
</workbook>
</file>

<file path=xl/calcChain.xml><?xml version="1.0" encoding="utf-8"?>
<calcChain xmlns="http://schemas.openxmlformats.org/spreadsheetml/2006/main">
  <c r="D21" i="9" l="1"/>
  <c r="E19" i="9" s="1"/>
  <c r="D20" i="9"/>
  <c r="C4" i="9"/>
  <c r="E10" i="7" l="1"/>
  <c r="F8" i="7" s="1"/>
  <c r="D16" i="7"/>
  <c r="E14" i="7" s="1"/>
  <c r="D15" i="7"/>
  <c r="H8" i="1"/>
  <c r="F6" i="7" l="1"/>
  <c r="F9" i="7"/>
  <c r="F7" i="7"/>
  <c r="O17" i="1"/>
  <c r="O16" i="1"/>
  <c r="O14" i="1"/>
  <c r="O13" i="1"/>
  <c r="O11" i="1"/>
  <c r="O9" i="1"/>
  <c r="O8" i="1"/>
  <c r="H17" i="1"/>
  <c r="H16" i="1"/>
  <c r="H14" i="1"/>
  <c r="H13" i="1"/>
  <c r="H11" i="1"/>
  <c r="H9" i="1"/>
  <c r="F1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Jorge Gutierrez</author>
  </authors>
  <commentList>
    <comment ref="B4" authorId="0" shapeId="0" xr:uid="{BDBF5F4B-2BC8-48B7-93EA-2C4DBFBF6838}">
      <text>
        <r>
          <rPr>
            <sz val="9"/>
            <color indexed="81"/>
            <rFont val="Tahoma"/>
            <family val="2"/>
          </rPr>
          <t>Es aquel  al que se enfrenta una entidad en ausencia de acciones de la dirección para modificar su probabilidad o impacto</t>
        </r>
      </text>
    </comment>
    <comment ref="B5" authorId="0" shapeId="0" xr:uid="{D5862AA6-4224-451F-B329-BF49A6B998BE}">
      <text>
        <r>
          <rPr>
            <sz val="9"/>
            <color indexed="81"/>
            <rFont val="Tahoma"/>
            <family val="2"/>
          </rPr>
          <t xml:space="preserve">Grado  en la cual es probable que ocurra un evento .
</t>
        </r>
      </text>
    </comment>
    <comment ref="C5" authorId="0" shapeId="0" xr:uid="{D3BC858F-5F71-43EF-8CC8-9584D9E64A5F}">
      <text>
        <r>
          <rPr>
            <sz val="11"/>
            <color indexed="81"/>
            <rFont val="Tahoma"/>
            <family val="2"/>
          </rPr>
          <t>Se entiende  las consecuencias que puede ocasionar a la organización  la materialización del riesgo</t>
        </r>
        <r>
          <rPr>
            <sz val="9"/>
            <color indexed="81"/>
            <rFont val="Tahoma"/>
            <family val="2"/>
          </rPr>
          <t xml:space="preserve">
</t>
        </r>
      </text>
    </comment>
    <comment ref="D5" authorId="0" shapeId="0" xr:uid="{9B6A063F-D306-4561-9A74-BA4A86358DCF}">
      <text>
        <r>
          <rPr>
            <sz val="9"/>
            <color indexed="81"/>
            <rFont val="Tahoma"/>
            <family val="2"/>
          </rPr>
          <t>Determinar de acuerdo a la probabilidad  e impacto en que zona de riesgo se encuentra</t>
        </r>
        <r>
          <rPr>
            <sz val="9"/>
            <color indexed="81"/>
            <rFont val="Tahoma"/>
            <family val="2"/>
          </rPr>
          <t xml:space="preserve">
</t>
        </r>
      </text>
    </comment>
  </commentList>
</comments>
</file>

<file path=xl/sharedStrings.xml><?xml version="1.0" encoding="utf-8"?>
<sst xmlns="http://schemas.openxmlformats.org/spreadsheetml/2006/main" count="482" uniqueCount="277">
  <si>
    <t>Dirección de Transporte</t>
  </si>
  <si>
    <t>10
MAYOR</t>
  </si>
  <si>
    <t>Uso indebido o privilegiado de la información.</t>
  </si>
  <si>
    <t>5
MODERADO</t>
  </si>
  <si>
    <t>Sanciones por las entidades de control por información incompleta o con falta de veracidad.
Toma de decisiones inapropiadas en el manejo de recursos financieros por la Alta Dirección. Investigaciones Fiscales, Disciplinarias y Penales.
Detrimento patrimonial.</t>
  </si>
  <si>
    <t>20 CATASTROFICO</t>
  </si>
  <si>
    <t>Sanciones por intereses moratorios
Procesos disciplinarios. Pérdida de Imagen reputacional de la Entidad.</t>
  </si>
  <si>
    <t>20
CATASTROFICO</t>
  </si>
  <si>
    <t>Detrimento patrimonial.
Posibles procesos disciplinarios.
Demandas de ciudadanos.
Multas y sanciones.</t>
  </si>
  <si>
    <t>2
IMPROBABLE</t>
  </si>
  <si>
    <t>Dirección de Gestión Social y Mercadeo.
Secretaria General.</t>
  </si>
  <si>
    <t>Manual de Gestión Social.
Manual de Adquisición Predial.
Controles del proceso de Gestión Documental.
Aplicativo Documental.</t>
  </si>
  <si>
    <t>1
RARA VEZ</t>
  </si>
  <si>
    <t>Causa</t>
  </si>
  <si>
    <t>Riesgo</t>
  </si>
  <si>
    <t>Consecuencia</t>
  </si>
  <si>
    <t>Análisis del Riesgo</t>
  </si>
  <si>
    <t>Valoración del riesgo</t>
  </si>
  <si>
    <t>Fecha</t>
  </si>
  <si>
    <t>Seguimiento</t>
  </si>
  <si>
    <t>Responsable</t>
  </si>
  <si>
    <t>Tiempo de ejecución</t>
  </si>
  <si>
    <t>Riesgo inherente</t>
  </si>
  <si>
    <t>Controles</t>
  </si>
  <si>
    <t>Riesgo residual</t>
  </si>
  <si>
    <t>Probabilidad</t>
  </si>
  <si>
    <t>Impacto</t>
  </si>
  <si>
    <t>Zona del riesgo</t>
  </si>
  <si>
    <t>Zona de riesgo</t>
  </si>
  <si>
    <t>Identificación del riesgo</t>
  </si>
  <si>
    <t>Valoración del Riesgo de Corrupción</t>
  </si>
  <si>
    <t>Monitoreo y Revisión</t>
  </si>
  <si>
    <t>Dirección Administrativa Comunicaciones Gerencia Secretaria General</t>
  </si>
  <si>
    <t>Disponer  permanentemente de canales y procesos efectivos de comunicación interna y externa para mitigar posibles casos de corrupción</t>
  </si>
  <si>
    <t>Gerencia Secretaria General Jurídica
Control Interno Comunicaciones</t>
  </si>
  <si>
    <t>Todas las direcciones</t>
  </si>
  <si>
    <t>Alteración de la información contable y financiera para ocultar transacciones indebidas.</t>
  </si>
  <si>
    <t>Dirección Financiera</t>
  </si>
  <si>
    <t>Realizar permanentemente auditorias internas al proceso.
Fortalecer la autogestión y el autocontrol del proceso financiero.
Mejoramiento de la herramienta informática contable. Capacitación permanente del personal.</t>
  </si>
  <si>
    <t>Favorecer a personas naturales o jurídicas que tengan algún vínculo o favoritismo en el pago de cuentas.</t>
  </si>
  <si>
    <t>Control externo al área financiera en el proceso de pagos y verificación.</t>
  </si>
  <si>
    <t>Existencia de usuario preparador y usuario aprobador  en los portales bancarios con el fin de realizar un control dual y de esta forma realizar los pagos dentro de los tiempos establecidos en las políticas financieras y procedimientos de pagos con calidad y oportunidad.</t>
  </si>
  <si>
    <t>Control externo al área financiera en el proceso de pagos y verificación.
Realizar auditorías al proceso permitiendo el mejoramiento continuo.</t>
  </si>
  <si>
    <t>Coordinación de Control Interno</t>
  </si>
  <si>
    <t>Aceptación de criterios en favor de terceros, durante la  planificación de proyectos de la entidad.</t>
  </si>
  <si>
    <t>Realizar la planificación del sistema
conforme a los criterios técnicos asociados a la implementación de alternativas viables desde la movilidad y atención al usuario, independientemente de los intereses de actores externos del proyecto que busquen beneficios propios.
Garantizar que los diseños de los proyectos a implementar recojan todos los aspectos técnicos para su correcta implementación y que en la etapa de construcción se cumpla con los lineamientos establecidos en los diseños.</t>
  </si>
  <si>
    <t>Realizar la planificación del sistema conforme a los criterios técnicos asociados a la implementación de alternativas viables desde la movilidad y atención al usuario, independientemente de los intereses de actores externos del proyecto que busquen beneficios propios.
Garantizar que los diseños de los proyectos a implementar recojan todos los aspectos técnicos para su correcta implementación y que en la etapa de construcción se cumpla con los lineamientos establecidos en los diseños.</t>
  </si>
  <si>
    <t>Manipulación de información en expedientes u otros documentos que contengan datos de las US (Unidades Sociales)</t>
  </si>
  <si>
    <t>Información alterada de los datos de las US (Unidades Sociales)  en expedientes u otros documentos</t>
  </si>
  <si>
    <t>Fuente: "Guía para la Gestión del Riesgo de Corrupción 2015".</t>
  </si>
  <si>
    <t>Presidencia de la República y Departamento Administrativo de la Función Pública.</t>
  </si>
  <si>
    <r>
      <rPr>
        <sz val="9"/>
        <rFont val="Arial"/>
        <family val="2"/>
      </rPr>
      <t>1
RARA VEZ</t>
    </r>
  </si>
  <si>
    <r>
      <rPr>
        <sz val="9"/>
        <rFont val="Arial"/>
        <family val="2"/>
      </rPr>
      <t>5
MODERADO</t>
    </r>
  </si>
  <si>
    <r>
      <rPr>
        <sz val="9"/>
        <rFont val="Arial"/>
        <family val="2"/>
      </rPr>
      <t>Se actualizo el proceso de las PQRSD. Se agregó en la página web de la entidad la línea ética
Información dada por redes  sociales de línea ética.</t>
    </r>
  </si>
  <si>
    <r>
      <rPr>
        <sz val="9"/>
        <rFont val="Arial"/>
        <family val="2"/>
      </rPr>
      <t>Creación de políticas para la divulgación de la información.
Fortalecer el proceso comunicacional de la entidad.
Fortalecer la Política de Transparencia. Fortalecer el Comité de Transparencia y Probidad.
Seguimiento y control  de los planes estratégicos y de acción.</t>
    </r>
  </si>
  <si>
    <r>
      <rPr>
        <sz val="9"/>
        <rFont val="Arial"/>
        <family val="2"/>
      </rPr>
      <t>Realizar permanentemente auditorías internas al proceso.
Fortalecer la autogestión y el autocontrol del proceso financiero.
Mejoramiento de la herramienta informática contable.
Capacitación permanente del personal.</t>
    </r>
  </si>
  <si>
    <t>Procesos</t>
  </si>
  <si>
    <t>ENTIDAD: Metroplús S.A.</t>
  </si>
  <si>
    <t>Reuniones periódicas informativas con la alta gerencia
Comités primarios
Aprobación de nuevo manual de Funciones 
Aplicación ley 1952 de 2019 código único disciplinario</t>
  </si>
  <si>
    <t>Reuniones periódicas informativas  con la alta gerencia Realimentar la información que aplique en Comité primarios
Aprobación de nuevo manual de Funciones 
Aplicación ley 1952 de 2019 código único disciplinario</t>
  </si>
  <si>
    <t>Descriptor</t>
  </si>
  <si>
    <t>Rara vez</t>
  </si>
  <si>
    <t>Improbable</t>
  </si>
  <si>
    <t>Posible</t>
  </si>
  <si>
    <t>Excepcional
Ocurre en circunstancias excepcionales</t>
  </si>
  <si>
    <t>Improbable
Puede ocurrir</t>
  </si>
  <si>
    <t>Posible
Es posible que suceda</t>
  </si>
  <si>
    <t>Frecuencia</t>
  </si>
  <si>
    <t>Probable</t>
  </si>
  <si>
    <t>Casi seguro</t>
  </si>
  <si>
    <t>Se presento una vez en el ultimo año</t>
  </si>
  <si>
    <t>Se ha presentado más de una vez en el último año</t>
  </si>
  <si>
    <t>Nivel</t>
  </si>
  <si>
    <t>Moderado</t>
  </si>
  <si>
    <t xml:space="preserve">Mayor </t>
  </si>
  <si>
    <t xml:space="preserve">Consecuencias desastrosas sobre el sector. Genera consecuencias desastrosas para la entidad. </t>
  </si>
  <si>
    <t xml:space="preserve">Impacto negativo de la entidad.
Genera altas consecuencias para la entidad. </t>
  </si>
  <si>
    <t>Puntaje</t>
  </si>
  <si>
    <t>25
Moderado</t>
  </si>
  <si>
    <t>20
Moderado</t>
  </si>
  <si>
    <t>15
Moderado</t>
  </si>
  <si>
    <t>10
Baja</t>
  </si>
  <si>
    <t>5
Baja</t>
  </si>
  <si>
    <t>50
Alta</t>
  </si>
  <si>
    <t>40
Alta</t>
  </si>
  <si>
    <t>30
Alta</t>
  </si>
  <si>
    <t>20
Moderada</t>
  </si>
  <si>
    <t>100
Extrema</t>
  </si>
  <si>
    <t>80
Extrema</t>
  </si>
  <si>
    <t>60
Extrema</t>
  </si>
  <si>
    <t>Mayor</t>
  </si>
  <si>
    <t>Resultados de la calificación del Riesgo de Corrupción</t>
  </si>
  <si>
    <t>Descripción</t>
  </si>
  <si>
    <t xml:space="preserve">Zonas de riesgo de corrupción </t>
  </si>
  <si>
    <t>No se ha presentado en los últimos 5 años</t>
  </si>
  <si>
    <t>Se presento una vez en los últimos 5 años</t>
  </si>
  <si>
    <t>Se presento una vez en los últimos 2 años</t>
  </si>
  <si>
    <t>Es probable
Ocurre en la mayoría de los casos</t>
  </si>
  <si>
    <t xml:space="preserve">Es muy seguro
El evento ocurre en la mayoría de las circunstancias. </t>
  </si>
  <si>
    <t>Catastrófico</t>
  </si>
  <si>
    <t xml:space="preserve">Descripción </t>
  </si>
  <si>
    <t>Afectación parcial al proceso y a la dependencia. Genera medianas consecuencias para la entidad.</t>
  </si>
  <si>
    <t>5 
MODERADO</t>
  </si>
  <si>
    <t>Fuente: http://www.funcionpublica.gov.co/eva/admon/files/empresas/ZW1wcmVzYV83Ng==/archivos/PAAC-95-117.pdf</t>
  </si>
  <si>
    <t>VERIFICACIÓN INTEGRAL DE LA GESTIÓN CORPORATIVA</t>
  </si>
  <si>
    <t>GESTIÓN JURIDICA</t>
  </si>
  <si>
    <t>GESTIÓN FINANCIERA</t>
  </si>
  <si>
    <t>GESTIÓN DE LA EJECUCIÓN DE PROYECTOS DE INFRAESTRUCTURA
PLANEACIÓN TECNICA Y ESTRUCTURACIÓN DE PROYECTOS DE MOVILIDAD</t>
  </si>
  <si>
    <t>TODOS LOS PROCESOS</t>
  </si>
  <si>
    <t>#</t>
  </si>
  <si>
    <t>GESTIÓN JURIDICA
TODOS LOS PROCESOS QUE DEMANDEN CONTRATACIÓN</t>
  </si>
  <si>
    <t>Fortalecer la cultura del Autocontrol. Fortalecer la cultura de la autorregulación.
Establecer los niveles de responsabilidad, autoridad y comunicación de los niveles directivos.</t>
  </si>
  <si>
    <t>Exceso de poder o autoridad centrados en un área, cargo o funcionario.</t>
  </si>
  <si>
    <t>Ausencia de procedimiento para la investigación del posible caso de corrupción.</t>
  </si>
  <si>
    <t>Ausencia de un procedimiento para el tratamiento de riesgos de corrupción.</t>
  </si>
  <si>
    <t>Incumplimiento del estatuto anticorrupción.
Posibles demandas, tutelas y acciones populares.
Acciones disciplinarias.
Dificultad en el tramite del proceso disciplinario.</t>
  </si>
  <si>
    <t>Ausencia y/o no aplicación de controles a la información.</t>
  </si>
  <si>
    <t>Manipulación de la información contable y financiera.</t>
  </si>
  <si>
    <t>Falta de rigor en el procedimiento de pagos.</t>
  </si>
  <si>
    <t>Planear y viabilizar obras orientando resultados en favor de intereses de terceros.</t>
  </si>
  <si>
    <t>Implementación del sistema de transporte por zonas donde posiblemente no exista una demanda a satisfacer, o no obedezca a las necesidades de la comunidad.
Posibles sobrecostos y detrimento patrimonial Investigaciones de los entes de control.
Pérdida de credibilidad institucional.</t>
  </si>
  <si>
    <t>Reuniones periódicas informativas  con la alta gerencia
Realimentar la información que aplique en Comité primarios
Aprobación de nuevo manual de Funciones 
Aplicación ley 1952 de 2019 código único disciplinario
Aprobación Reglamento Interno de Trabajo
Fortalecimiento de la cultura organizacional.</t>
  </si>
  <si>
    <t>Seguimiento permanente a consecutivos y cronología de fechas de todas las transacciones contables y financieras, de forma tal que se pueda tener  control de cada una de ellas y de esta forma  evitar cualquier tipo de manipulación.
Seguimiento y revisión por parte de la Revisoría Fiscal de la Entidad, dentro de la auditoria  de Pre cierre realizada en el año 2016.
Establecimiento de perfiles a los funcionarios vinculados en el proceso.</t>
  </si>
  <si>
    <t>Seguimiento continuo a los informes de auditorias
Control de la información enviada a los dueños de los proceso
Vigilancia permanente a los procesos.</t>
  </si>
  <si>
    <t>Para  los diseños que se ejecutarán
en el proceso de  implementación de nuevos corredores del Sistema Metroplús,  se parte de análisis y estudios técnicos adelantados por la Dirección con base en lineamientos definidos por los entes de planificación de transporte en la región, que cumplen con las exigencias técnicas que se requieren y parten de necesidades del usuario y el SITVA para su expansión.
Por lo anterior, los controles planteados obedecen a las acciones.</t>
  </si>
  <si>
    <t>Fortalecer las políticas de  transparencia. Fortalecer el posicionamiento de la marca.</t>
  </si>
  <si>
    <t>Los informes auditorías internas se enviaran el formato PDF
Fortalecer la cultura del Autocontrol. Fortalecer la cultura de la autorregulación.
Establecer los niveles de responsabilidad, autoridad y comunicación de los niveles directivos
Enunciar los informes de auditoría Interna en los comités directivos.</t>
  </si>
  <si>
    <t>Fortalecer por los diferentes medios la Línea Ética  y de denuncias de la Entidad. En la parte interna, socializar y capacitar al personal de los procesos que se tiene en la entidad.</t>
  </si>
  <si>
    <t>Fortalecimiento del autocontrol, fortalecimiento del Control Interno, socializar y capacitar en normas que rigen a la entidad.</t>
  </si>
  <si>
    <t>Se actualizó el procedimiento de las políticas de divulgación de la información. Se mantiene informado a los funcionarios a través del comité primario, de gerencia y comunicativo de los avances que tiene la entidad, uso de medios de comunicación digitales e impresos
Seguimientos trimestrales de los planes de acción.</t>
  </si>
  <si>
    <t>GESTIÓN SOCIAL</t>
  </si>
  <si>
    <t xml:space="preserve">Vigencia: 2022. </t>
  </si>
  <si>
    <t>Vigencia 2022</t>
  </si>
  <si>
    <t xml:space="preserve">ACCIONES - PROCESO DE MEJORA </t>
  </si>
  <si>
    <t>GESTIÓN DOCUMENTAL</t>
  </si>
  <si>
    <t>Intereses particulares o privados sobre los documentos internos de la Entidad y sobre aquellos con reserva legal. 
Conductas no éticas de los funcionarios responsables de la custodia de los documentos, que generan incumplimiento de los marcos legales y de los controles y lineamientos establecidos para la gestión de la documentación.</t>
  </si>
  <si>
    <t xml:space="preserve">Manipulación, pérdida, destrucción, ocultamiento, extravío de documentos institucionales en beneficio de terceros o acceso a información con reserva legal para favorecer intereses particulares. </t>
  </si>
  <si>
    <t>Afectación de la información de la Entidad y de las decisiones institucionales que se emitan en razón a ello.
Acciones legales contra la entidad y hallazgos y sanciones administrativas, disciplinarias, penales y fiscales.
Observaciones de los entes rectores de la política archivística a nivel municipal y Nacional
Afectación a la intimidad, el buen nombre y otros derechos de las personas relacionadas con las actuaciones y procesos institucionales; afectación a la imagen y credibilidad de la Entidad.</t>
  </si>
  <si>
    <t>Todo documento ingresa por los canales de recepción de documentos (ventanilla única de correspondencia y carpetas de recepción de las diferentes dependencias), con su debido registro documental radicado en el gestor documental.
Realizar auditorías internas en concordancia con el programa específico de auditoría y control derivado del programa de gestión documental.
Asistencia funcional y capacitación a dependencias en el manejo correcto del gestor documental</t>
  </si>
  <si>
    <t>Gestion Documental</t>
  </si>
  <si>
    <t xml:space="preserve">Capacitación al personal vinculado y contratista en el uso y manejo del gestor documental QFdoment y su normatividad asociada. 
Reuniones de trabajo en la estrategia enlaces documentales, y equipo de trabajo  gestión documental  recalcando la importancia de la reserva legal de la información y el código de ética del archivista. </t>
  </si>
  <si>
    <t>MODERADO</t>
  </si>
  <si>
    <t>Manipulación de información en respuestas emitidas a las PQRSD que ingresan a la entidad.</t>
  </si>
  <si>
    <t>Información alterada en las respuestas emitidas a las PQRSD que ingresen a la entidad , para favorecer a terceros  o a algun servidor  publico.</t>
  </si>
  <si>
    <t xml:space="preserve">Posibles procesos disciplinarios, penas  y /o fiscales.  </t>
  </si>
  <si>
    <t xml:space="preserve">Dirección de Gestión Social </t>
  </si>
  <si>
    <t>Pérdida de imagen y credibilidad institucional.
Incumplimiento del principio de transparencia y probidad pública.</t>
  </si>
  <si>
    <t>Exceso de poder; conocimiento centralizado</t>
  </si>
  <si>
    <t>Discrecionalidad y posibles extralimitaciones de funciones. Dificultad para implementar controles, 
Ineficiencia administrativa.</t>
  </si>
  <si>
    <t xml:space="preserve">Selección de proveedores para generar  órdenes de compras u órdenes de servicio sin las competencias requeridas, por dádivas o influencias.  </t>
  </si>
  <si>
    <t xml:space="preserve"> Producto o servicio de mala calidad.  </t>
  </si>
  <si>
    <t xml:space="preserve">Mal manejo de los recursos públicos       Ineficiencia administrativa,                                              Productos o servicios poco competentes. </t>
  </si>
  <si>
    <t>4.PROBABLE</t>
  </si>
  <si>
    <t>5. MODERADO</t>
  </si>
  <si>
    <t xml:space="preserve">Presentación  de  varias cotizaciones antes de generar órdenes de servicio o compra.               Revisión y aprobación por parte del Comité de Contratación.                                                                      Criterios de selección              </t>
  </si>
  <si>
    <t>Validadción de los proveedores y supervisión permanente al cumplimiento de  obligaciones, acordes a la orden de compra o servicio</t>
  </si>
  <si>
    <t xml:space="preserve">Direccion Comunicaciones </t>
  </si>
  <si>
    <t>Direccion  Comunicaciones</t>
  </si>
  <si>
    <t xml:space="preserve">Deficiencias en la aplicación de la normatividad vigente para  contratación </t>
  </si>
  <si>
    <t>Recibir o solicitar cualquier dádiva o beneficio a nombre propio o de terceros para  direccionar un proceso de selección, contrato, agregar, quitar o manipular información ó documentos de un contrato en sus diferentes etapas</t>
  </si>
  <si>
    <t>Apertura de procesos administrativos y disciplinarios a servidores públicos involucrados.
Seleccionar al contratista en ausencia del principio de selección objetiva.
Pérdida de credibilidad en la entidad</t>
  </si>
  <si>
    <t>Verificación de la información aportada por los proveedores, y validación del cumplimiento de los requisitos establecidos por parte del profesional  técnico que hace parte del Comité Evaluador.</t>
  </si>
  <si>
    <t>Realizar capacitaciones sobre el Manual de Contratación de la Entidad y código de ética en el ejercio de la profesion 
Aplicar adecuadamentos el Manual de Contratación de de la Entidad y hacer uso de las herramientas disponibles en Colombia Compra Eficiente sobre los requerimientos para la contratación de consultores y obras civiles</t>
  </si>
  <si>
    <t>Dirección Infraestructura</t>
  </si>
  <si>
    <t>El Director de Infraestructura coordinará con el Area de Recursos Humanos y la Dirección Juridica la realización de las capacitaciones</t>
  </si>
  <si>
    <t>Estructuración de documentos precontractuales en beneficio propio o de un tercero.</t>
  </si>
  <si>
    <t>Contratar bienes o servicios innecesarios o inadecuados en beneficio propio o de un tercero.</t>
  </si>
  <si>
    <t>Apertura de procesos administrativos y disciplinarios a servidores públicos involucrados.</t>
  </si>
  <si>
    <t>Hacer seguimiento al Plan de Adqusiciones de la Dirección y confrontar los nuevos requerimientos con las necesidades propias de la Dirección y la Entidad</t>
  </si>
  <si>
    <t xml:space="preserve">Se deberá hacer socialización sobre el Plan Anual de Adquisiciones de la Dirección de Infraestructura a los profesionales del área y justificar adecuadamente las nuevas necesidades de contratación </t>
  </si>
  <si>
    <t>Conocimiento y aplicación del procedimiento elaboración, actualización y modificación del plan de adquisiciones de la Dirección de Infraestructura.</t>
  </si>
  <si>
    <t>Debilidad de los valores en los servidores públicos o colaboradores manifestados por intereses particulares y/o presiones políticas</t>
  </si>
  <si>
    <t>Suministrar, alterar, quitar o manipular información reservada y/o clasificada a beneficio propio o de terceros.</t>
  </si>
  <si>
    <t>Apertura de procesos administrativos y disciplinarios a servidores públicos involucrados.
Pérdida de credibilidad y confianza en la entidad.</t>
  </si>
  <si>
    <t xml:space="preserve">Hacer seguimiento al cumplimiento de lo dispuesto por el Código de Ética de la Entidad </t>
  </si>
  <si>
    <t xml:space="preserve">Se deberá hacer socialización sobre el Código de Ética de la Entidad a los funcionarios de la Dirección de Infraestructura </t>
  </si>
  <si>
    <t xml:space="preserve">Garantizar el conocimiento por parte de todos los profesionalde de la Dirección de Infraestructura el cumplimiento del Códogo de Ética de la Entidad. </t>
  </si>
  <si>
    <t>Capacitación de riesgos.
Capacitación por parte de la Dirección Jurídica en temas de Contratación disciplinarias  y en general , la actualizacion de norms aplicables a la organizacion.
A través del area de  comunicaciones se envían tips o mensajes  de autocontrol a todos los servidores.
  Capacitar y actualizar al equipo de la direccion juridica en la normatividad vigente, aplicable a la organizacion.</t>
  </si>
  <si>
    <t xml:space="preserve">3
POSIBLE </t>
  </si>
  <si>
    <t>DIRECCION JURIDICA  Y APODERADOS JUDICIALES</t>
  </si>
  <si>
    <t xml:space="preserve"> Capacitar a Supervisores, en los manuales y normas de contratacion, asi como tambien en la  política de la prevención del daño antijurídico.
</t>
  </si>
  <si>
    <t xml:space="preserve">Analizar por parte  del Comité de Contratación el seguimiento a los procesos de obra, de forma semestral. </t>
  </si>
  <si>
    <t xml:space="preserve">Dirección Jurídica Director de Infraestructura- comité de contratacion </t>
  </si>
  <si>
    <t>GESTION DE TECNOLOGIAS DE LA INFORMACION Y COMUNICACIONES TIC</t>
  </si>
  <si>
    <t>Interes de tener un beneficio particular o beneficiar a terceros</t>
  </si>
  <si>
    <t>Sobre costos en compra de tecnología</t>
  </si>
  <si>
    <t xml:space="preserve">Facilita el favorecimiento de 
la adjudicación de un 
contrato a una determinada 
persona jurídica o natural.
</t>
  </si>
  <si>
    <t>3                                                                                                     POSIBLE</t>
  </si>
  <si>
    <t>5                                       MODERADO</t>
  </si>
  <si>
    <t>Supervisión permanente del Lider del Programa TIC</t>
  </si>
  <si>
    <t>Realizar cotizaciones de mercado para promediar los precios de la tecnología de acuerdo al entorno</t>
  </si>
  <si>
    <t>Dirección Administrativa - Profesoinal Gestión TIC y Servicios Administrativos</t>
  </si>
  <si>
    <t>Capacitar al personal de Sistemas en 
Código Único Disciplinario y delitos contra la 
Administración Pública y Estrategias 
anticorrupción.
Solicitar cotizaciones a los diferentes 
proveedores.
Cotejar precios de los proveedores contra 
los publicados en las páginas WEB.</t>
  </si>
  <si>
    <t>Medidas inadecuadas de seguridad de la información en los archivos de la entidad.  Condiciones con bajo aseguramiento de ingreso al archivo atribuibles al funcionario.  Falta de ética del personal involucrado.                                    Falta de espacios físicos y/o electrónicos para almacenamiento de archivos</t>
  </si>
  <si>
    <t>Alteración de la información física o electrónica técnica y administrativa por parte de los colaboradores de los procesos en favorecimiento de un tercero</t>
  </si>
  <si>
    <t>Pérdida de la integridad y confiabilidad de la información.                                                Favorecimiento propio o a terceros Implicaciones legales a la entidad y/o entidades asociadas</t>
  </si>
  <si>
    <t>Registro y control de préstamo expedientes Digitalización de expedientes Asignación de responsables en el manejo de la información por proceso Implementación de la categorización de la información clasificada y reservada</t>
  </si>
  <si>
    <t>Digitalización de la totalidad de los expedientes. Adecuación del espacio del archivo central para seguridad de acceso y conservación de los documentos.</t>
  </si>
  <si>
    <t>Dirección Administrativa - ProfesiOnal Gestión TIC y Servicios Administrativos - Profesional CAD</t>
  </si>
  <si>
    <t>Socialización del Programa de Gestión documental - PGD Revisión aleatoria de expedientes de la entidad teniendo en cuenta FUID y la aplicación de las TRD Back up de la información digitalizada</t>
  </si>
  <si>
    <t>Sistemas de información vulnerables.                              Bajos niveles de seguridad de los sistemas de información.                                       Falta de idoneidad y ética del personal.                            Intereses particulares.              Coacción por terceros</t>
  </si>
  <si>
    <t>Uso indebido de la 
información electrónica por 
parte del personal para 
lograr el beneficio propio o 
de un tercero.</t>
  </si>
  <si>
    <t>Obstrucción en la gestión. Información errónea para la toma de decisiones.                                    Fuga de información</t>
  </si>
  <si>
    <t>Copias de seguridad de información electrónica de bases oficiales y datos específicos requeridos por las áreas Fijar cláusulas de confidencialidad y manejo de información para los funcionarios y contratistas</t>
  </si>
  <si>
    <t>Implementación de la política en seguridad de la información.                                                                     Directorio activo (Administración de roles y usuario)</t>
  </si>
  <si>
    <t>Dirección Administrativa - Profesional Gestión TIC y Servicios Administrativos</t>
  </si>
  <si>
    <t>Socialización de La Politica de Seguridad y Privacidad de la Información de Metroplús S.A.</t>
  </si>
  <si>
    <t>Ausencia del mecanismo de suspensión de claves.                                               La no aplicación de la Política de Control de Acceso por parte de la Entidad</t>
  </si>
  <si>
    <t>Vulnerabilidad en los Activos de Información de Metroplús S.A.</t>
  </si>
  <si>
    <t xml:space="preserve">Perdida de la información.                                 Porblemas con los órganos de Control                                           </t>
  </si>
  <si>
    <t xml:space="preserve">Aplicación efectiva de la Politica de Seguridad y privacidad de la información.                                   Monitoreo permanente de la Infraestructura Tecnologica. </t>
  </si>
  <si>
    <t xml:space="preserve">Socialización de La Politica de Seguridad y Privacidad de la Información de Metroplús S.A.                                                 Informes mensuales de monitoreo y gestión de la Plataforma Tecnologica </t>
  </si>
  <si>
    <t>GESTION DE SERVICIOS ADMINISTRATIVOS</t>
  </si>
  <si>
    <t xml:space="preserve">Mantener actualizado el inventario de los servidores públicos.                                                          Realizar correos masivos a los servidores públicos sobre el uso y responsabilidad de los bienes asignados.                                                             Polizas que amparen los bienes por perdida o robo.                                                                        Para la salida de los equipos tecnologicos se debe llevar a cabo el protocolo que exige el área de TIC.                                                               Para quien no siga los protocolos de la entidad, debe realizar la reposición del bien de su propio pecunio                                  </t>
  </si>
  <si>
    <t>Suscribir actas de entrega a cada uno de los servidores públicos</t>
  </si>
  <si>
    <t>MATRIZ RIESGOS DE  CORRUPCIÓN 2022</t>
  </si>
  <si>
    <t>Pérdida o hurto de activos fijos</t>
  </si>
  <si>
    <t>Incipientes mediadas de seguridad de la entidad</t>
  </si>
  <si>
    <t>Afectación al funcionamiento de los procesos de la entidad
Sobrecostos para la empresa
Detrimento patrimonial</t>
  </si>
  <si>
    <t xml:space="preserve">  2                                                                                                  IMPROBABLE </t>
  </si>
  <si>
    <t xml:space="preserve">1                                                                                                    RARA VEZ </t>
  </si>
  <si>
    <t>Formulación de la Politica de Bienes para Metroplús S.A.        La entidad cuenta con la poliza todo riesgo para los activos de la entidad con una vigencia 2021 - 2022. Esta poliza se prorroga, pues perdía su vigencia el 31 de julio y ya queda con vigencia a 31 ed octubre de 2022, fecha en la que se adquiere la nueva poliza vigencia 2022 - 2023</t>
  </si>
  <si>
    <t>Informes de auditoria que favorezcan en sus resultados a personas</t>
  </si>
  <si>
    <t xml:space="preserve">Falta de independencia </t>
  </si>
  <si>
    <t>Sanciones administrativas, disciplinarias, fiscales y penales</t>
  </si>
  <si>
    <t xml:space="preserve">Los directivos y empleados de la entidad  hacen uso de las normas y facultades según sus 
intereses particulares y conveniencia.  A su vez, no actúan conforme a los principios </t>
  </si>
  <si>
    <t xml:space="preserve"> Adaptación subjetiva
de las normas y la comisión de delitos en contra la administración publica, violación del principio de legalidad.</t>
  </si>
  <si>
    <t>Demandas de tipo laboral, investigaciones disciplinarias,
investigaciones internas.
Alertas a entes de control sobre posibles hechos de corrupción.</t>
  </si>
  <si>
    <t xml:space="preserve">5
MODERADO </t>
  </si>
  <si>
    <t xml:space="preserve">2
IMPROBABLE </t>
  </si>
  <si>
    <t>GESTIÓN DE LA CONTRATACIÓN DE BIENES Y SERVICIOS</t>
  </si>
  <si>
    <t>No permitir la pluralidad de oferentes, la contradicción, debido proceso, legalidad, y la presentación de observaciones (en su defecto garantizar el cronograma de los pliegos)
Compromisos políticos</t>
  </si>
  <si>
    <t>Inadecuada ejecución del objeto contractual,  y que el contratista no sea seleccionado objetivamente y sin el cumplimiento de los requisitos
Sanciones disciplinarias por inobservancias administrativas y legales      incumplimiento a los documentos precontractuales.</t>
  </si>
  <si>
    <t xml:space="preserve">5
RARA VEZ </t>
  </si>
  <si>
    <t xml:space="preserve">Inadecuada planeación (planificación de proyectos) desde el aspecto técnico por la falta de tiempo para poderlo realizar adecuadamente
Deficiencias en el análisis de mercado
Deficiencias en identificación y valoración de riesgos de los contratos                                                   deficiencias logísticas, operacionales, legales y normativas, no estructuración correcta de la matriz de riesgos, a su vez no incluirlos o actualizarlos a fecha presente. </t>
  </si>
  <si>
    <t>Adjudicar contrato por un mayor valor al presupuesto oficial, por una incorrecta tipificación de la duración, y clausulado contractual,                       la presencia o no de riesgos no planificados o consagrados en el proceso contractual.</t>
  </si>
  <si>
    <t xml:space="preserve">Incumplimiento contractual de la entidad respecto al tercero
Sanciones disciplinarias o fiscales  perdida de la equivalencia o ecuación contractual; presencia de reclamaciones  de obra, o cantidad extra de bienes y servicios  y/o modificaciones contractuales. 
</t>
  </si>
  <si>
    <t xml:space="preserve">10
MODERADO </t>
  </si>
  <si>
    <t>Realizar una correcta planificación de tipo financiero, legal, tecnico y ambiental. Continuidad de las obras siniestradas.</t>
  </si>
  <si>
    <t xml:space="preserve">Retraso, omisión, falta de los requisitos propios, entrega tardía de los documentos contractuales y procesos contractuales.                       Falta de delegación especifica del responsable de publicar información en el SECOP, CAD y Gestión Transparente  y otros procesos de publicación. </t>
  </si>
  <si>
    <t>Capacitación a contratistas y servidores públicos, sistema o software de trazabilidad, sistema de alertas; contratar personal idóneo para la publicación de informes de supervisión y/o etapa de ejecución contractual en la plataforma de  SECOP I</t>
  </si>
  <si>
    <t xml:space="preserve">3
POSIBLE    </t>
  </si>
  <si>
    <t xml:space="preserve">En el ejercicio de la Dirección juridica, se vienen adelantando acciones oriemtadas a la gestion del conocimiento; y acciones orientadas al seguimiento y veridicación en las diferentes instancias en procesos a nuestro cargo. 06/12/2022. Se realiza verificacion  de las certificaciones de responsabilidad fiscal, procuduria etc, por parte del comite juridico del comite evaluador.El dia 28 de octubre  se realiazo capacitacion a todos los funcionarios sobre el regimen disciplinario y en el mes de noviembre de contratacion. </t>
  </si>
  <si>
    <t xml:space="preserve">Ausencia de idoneidad de los contratistas (Personas Jurídicas y naturales).                          No cumplimiento de las normas y reglas presentes en  los procesos contractuales, el manual de contratación y el pliego especifico de cada proyecto. </t>
  </si>
  <si>
    <t>Capacitacion  funcionarios que hacen parte de los comité evaluador.</t>
  </si>
  <si>
    <t xml:space="preserve">Refuerzo a la Capacitacion semestral. 06/12/2022 , En el mes de noviembre se llevo a cabo capacitacion  sobre la elaboracion de estudios previso y demas aspectos, relacionados con los procesos de selección, dirigida a los Directivos y demas personal. Evidencia.  </t>
  </si>
  <si>
    <t xml:space="preserve">Ejercer por parte del comité evaluador, y  a quien corresponda por parte de la dirección jurídica, una exhaustiva vigilancia y control de cada uno de los ítems y requisitos consolidados en el pliego  de condiciones, e igualmente, un control y aprobación por parte de los Directores que intervienen en el procedimiento. 06/12/2022. En el mes de noviembre se llevo a cabo capacitacion  sobre la elaboracion de estudios previso y demas aspectos, relacionados con los procesos de selección, dirigida a los Directivos y demas personal. Evidencia.  </t>
  </si>
  <si>
    <t>Expedientes contractuales incompletos en el centro de gestión documental SECOP y en QF Document.</t>
  </si>
  <si>
    <t xml:space="preserve">Pérdida de la Información ,Deficiencia en la técnica por falta de información .  Hallazgos Administrativos, Fiscales y Disciplinarios </t>
  </si>
  <si>
    <t>Ccapacitacion a perssonal que interviene en el proceso de contratacion. Desde la direccion juridica se solicito presupuesto para la contratacion d una persona de apoyo en SECOP II.</t>
  </si>
  <si>
    <t>Continuidad al procesos de capacitacion del personal vinculado y contratista, de acerdo al plan especifico de capacitacion del prorama de gestion documental.</t>
  </si>
  <si>
    <t>Custodia de la información entregada por las Unidades Sociales a través del Sistema QFDocument y la Oficina de Gestión Documental de la Entidad.</t>
  </si>
  <si>
    <t>Custodia de la información entregada por las Unidades Sociales a través del Sistema QFDocument y la Oficina de Gestión Documental.
Adicionalmente, las respuestas emitidas contienen un procedimiento de elaboración, revisión y aprobación, que da cuenta de la verificación de la información entregada a la comunidad.
Finalmente, se hace seguimiento permanente a los tiempos de vencimiento de las PQRS, con el fin de evitar una comunicación inoportuna que implique consecuencias jurídicas a la Entidad.</t>
  </si>
  <si>
    <t>Valoración del Riesgo Diciembre 2022</t>
  </si>
  <si>
    <t xml:space="preserve">Análisis del Riesgo </t>
  </si>
  <si>
    <t>Riesgos Identificados</t>
  </si>
  <si>
    <t>3-POSIBLE</t>
  </si>
  <si>
    <t>5-CATASTRÓFICO</t>
  </si>
  <si>
    <t>EXTREMO</t>
  </si>
  <si>
    <t xml:space="preserve">BAJO
</t>
  </si>
  <si>
    <t xml:space="preserve">Total Riesgos identificados </t>
  </si>
  <si>
    <t xml:space="preserve"> GESTION DE RIESGO   DICIEMBRE 2022</t>
  </si>
  <si>
    <t xml:space="preserve">EFECTIVIDAD </t>
  </si>
  <si>
    <t xml:space="preserve">RIESGOS  IDENTIFICADOS </t>
  </si>
  <si>
    <t xml:space="preserve">EJECUCION DE CONTROLES   LINEAS DE DEFENSA </t>
  </si>
  <si>
    <t>RIESGOS MATERIALIZADOS</t>
  </si>
  <si>
    <t xml:space="preserve">ALTA
</t>
  </si>
  <si>
    <t xml:space="preserve">2-IMPROBABLE </t>
  </si>
  <si>
    <t>10-MAYOR</t>
  </si>
  <si>
    <t>10-MAYOR/5.MODERADO/20.CATASTRÓFIC0</t>
  </si>
  <si>
    <t>2-IMPROBABLE/3.
POSIBLE/ 1.
RARA VEZ/4.PROBABLE</t>
  </si>
  <si>
    <t>1-RARA VEZ /2.
IMPROBABLE</t>
  </si>
  <si>
    <t>3-MODERADO/10.
MAYOR/5.BAJA</t>
  </si>
  <si>
    <t xml:space="preserve">Riesgos  por Procesos  </t>
  </si>
  <si>
    <t>GESTIÓN DE LA EJECUCIÓN DE PROYECTOS DE INFRAESTRUCTURA</t>
  </si>
  <si>
    <t>CLASIFICACION DE RIESGOS POR PROCESOS 2022 DICIEMBRE</t>
  </si>
  <si>
    <t>MATRIZ DE RIESGOS DE 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</si>
</sst>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color rgb="FF000000"/>
      <name val="Times New Roman"/>
      <charset val="204"/>
    </font>
    <font>
      <sz val="10"/>
      <color rgb="FF000000"/>
      <name val="Arial"/>
      <family val="2"/>
    </font>
    <font>
      <b/>
      <sz val="10"/>
      <color rgb="FF000000"/>
      <name val="Arial"/>
      <family val="2"/>
    </font>
    <font>
      <sz val="9"/>
      <name val="Arial"/>
      <family val="2"/>
    </font>
    <font>
      <b/>
      <sz val="9"/>
      <name val="Arial"/>
      <family val="2"/>
    </font>
    <font>
      <sz val="9"/>
      <color rgb="FF000000"/>
      <name val="Arial"/>
      <family val="2"/>
    </font>
    <font>
      <b/>
      <sz val="9"/>
      <color rgb="FF000000"/>
      <name val="Arial"/>
      <family val="2"/>
    </font>
    <font>
      <i/>
      <sz val="9"/>
      <name val="Arial"/>
      <family val="2"/>
    </font>
    <font>
      <b/>
      <sz val="10"/>
      <color theme="0"/>
      <name val="Arial"/>
      <family val="2"/>
    </font>
    <font>
      <i/>
      <sz val="9"/>
      <color rgb="FF000000"/>
      <name val="Arial"/>
      <family val="2"/>
    </font>
    <font>
      <b/>
      <sz val="18"/>
      <name val="Arial"/>
      <family val="2"/>
    </font>
    <font>
      <sz val="8"/>
      <name val="Times New Roman"/>
      <charset val="204"/>
    </font>
    <font>
      <b/>
      <sz val="9"/>
      <color theme="0"/>
      <name val="Arial"/>
      <family val="2"/>
    </font>
    <font>
      <sz val="10"/>
      <color theme="1"/>
      <name val="Calibri"/>
      <family val="2"/>
      <scheme val="minor"/>
    </font>
    <font>
      <sz val="10"/>
      <name val="Arial"/>
      <family val="2"/>
    </font>
    <font>
      <sz val="9"/>
      <color theme="1"/>
      <name val="Calibri"/>
      <family val="2"/>
      <scheme val="minor"/>
    </font>
    <font>
      <sz val="10"/>
      <color rgb="FF000000"/>
      <name val="Times New Roman"/>
      <charset val="204"/>
    </font>
    <font>
      <b/>
      <sz val="11"/>
      <color theme="1"/>
      <name val="Calibri"/>
      <family val="2"/>
      <scheme val="minor"/>
    </font>
    <font>
      <b/>
      <sz val="18"/>
      <color theme="0"/>
      <name val="Arial"/>
      <family val="2"/>
    </font>
    <font>
      <b/>
      <sz val="14"/>
      <color theme="0"/>
      <name val="Arial"/>
      <family val="2"/>
    </font>
    <font>
      <sz val="14"/>
      <color theme="1"/>
      <name val="Arial"/>
      <family val="2"/>
    </font>
    <font>
      <b/>
      <sz val="8"/>
      <color theme="1"/>
      <name val="Arial"/>
      <family val="2"/>
    </font>
    <font>
      <sz val="8"/>
      <color indexed="8"/>
      <name val="Arial"/>
      <family val="2"/>
    </font>
    <font>
      <b/>
      <sz val="12"/>
      <color theme="0"/>
      <name val="Calibri"/>
      <family val="2"/>
    </font>
    <font>
      <b/>
      <sz val="14"/>
      <color theme="1"/>
      <name val="Calibri"/>
      <family val="2"/>
      <scheme val="minor"/>
    </font>
    <font>
      <b/>
      <sz val="14"/>
      <color theme="0"/>
      <name val="Calibri"/>
      <family val="2"/>
      <scheme val="minor"/>
    </font>
    <font>
      <b/>
      <sz val="12"/>
      <color theme="1"/>
      <name val="Calibri"/>
      <family val="2"/>
      <scheme val="minor"/>
    </font>
    <font>
      <b/>
      <sz val="10"/>
      <color theme="1"/>
      <name val="Calibri"/>
      <family val="2"/>
      <scheme val="minor"/>
    </font>
    <font>
      <b/>
      <sz val="16"/>
      <color rgb="FF00B050"/>
      <name val="Calibri"/>
      <family val="2"/>
      <scheme val="minor"/>
    </font>
    <font>
      <b/>
      <sz val="20"/>
      <color rgb="FF00B050"/>
      <name val="Calibri"/>
      <family val="2"/>
      <scheme val="minor"/>
    </font>
    <font>
      <sz val="9"/>
      <color indexed="81"/>
      <name val="Tahoma"/>
      <family val="2"/>
    </font>
    <font>
      <sz val="11"/>
      <color indexed="81"/>
      <name val="Tahoma"/>
      <family val="2"/>
    </font>
    <font>
      <sz val="11"/>
      <color rgb="FF000000"/>
      <name val="Calibri"/>
      <family val="2"/>
      <scheme val="minor"/>
    </font>
    <font>
      <b/>
      <sz val="18"/>
      <color theme="0"/>
      <name val="Calibri"/>
      <family val="2"/>
      <scheme val="minor"/>
    </font>
    <font>
      <b/>
      <sz val="8"/>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C000"/>
        <bgColor indexed="64"/>
      </patternFill>
    </fill>
    <fill>
      <patternFill patternType="solid">
        <fgColor rgb="FF800000"/>
        <bgColor indexed="64"/>
      </patternFill>
    </fill>
    <fill>
      <patternFill patternType="solid">
        <fgColor rgb="FFFF000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9999"/>
        <bgColor indexed="64"/>
      </patternFill>
    </fill>
    <fill>
      <patternFill patternType="solid">
        <fgColor rgb="FFC00000"/>
        <bgColor indexed="64"/>
      </patternFill>
    </fill>
    <fill>
      <patternFill patternType="solid">
        <fgColor rgb="FFFF5050"/>
        <bgColor indexed="64"/>
      </patternFill>
    </fill>
  </fills>
  <borders count="52">
    <border>
      <left/>
      <right/>
      <top/>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000000"/>
      </right>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4" fillId="0" borderId="0"/>
    <xf numFmtId="9" fontId="16" fillId="0" borderId="0" applyFont="0" applyFill="0" applyBorder="0" applyAlignment="0" applyProtection="0"/>
  </cellStyleXfs>
  <cellXfs count="168">
    <xf numFmtId="0" fontId="0" fillId="0" borderId="0" xfId="0" applyAlignment="1">
      <alignment horizontal="left" vertical="top"/>
    </xf>
    <xf numFmtId="0" fontId="5"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textRotation="90" wrapText="1"/>
    </xf>
    <xf numFmtId="0" fontId="3" fillId="2" borderId="3"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center" vertical="top" wrapText="1"/>
    </xf>
    <xf numFmtId="0" fontId="5" fillId="0" borderId="0" xfId="0" applyFont="1" applyAlignment="1">
      <alignment horizontal="center" vertical="center" wrapText="1"/>
    </xf>
    <xf numFmtId="0" fontId="6" fillId="0" borderId="0" xfId="0" applyFont="1" applyAlignment="1">
      <alignment horizontal="left" vertical="top" wrapText="1"/>
    </xf>
    <xf numFmtId="0" fontId="6" fillId="0" borderId="0" xfId="0" applyFont="1" applyAlignment="1">
      <alignment horizontal="center" vertical="center" wrapText="1"/>
    </xf>
    <xf numFmtId="0" fontId="5" fillId="0" borderId="0" xfId="0" applyFont="1" applyAlignment="1">
      <alignment horizontal="left" vertical="center" wrapText="1"/>
    </xf>
    <xf numFmtId="0" fontId="4" fillId="5" borderId="12" xfId="0" applyFont="1" applyFill="1" applyBorder="1" applyAlignment="1">
      <alignment horizontal="center" vertical="center" wrapText="1"/>
    </xf>
    <xf numFmtId="0" fontId="4" fillId="5" borderId="3" xfId="0" applyFont="1" applyFill="1" applyBorder="1" applyAlignment="1">
      <alignment horizontal="center" vertical="center" textRotation="90" wrapText="1"/>
    </xf>
    <xf numFmtId="1" fontId="5" fillId="0" borderId="25" xfId="0" applyNumberFormat="1" applyFont="1" applyBorder="1" applyAlignment="1">
      <alignment horizontal="center" vertical="center" wrapText="1" shrinkToFit="1"/>
    </xf>
    <xf numFmtId="0" fontId="3" fillId="0" borderId="26" xfId="0" applyFont="1" applyBorder="1" applyAlignment="1">
      <alignment horizontal="center" vertical="center" wrapText="1"/>
    </xf>
    <xf numFmtId="0" fontId="5" fillId="6" borderId="13" xfId="0" applyFont="1" applyFill="1" applyBorder="1" applyAlignment="1">
      <alignment horizontal="center" vertical="center" wrapText="1"/>
    </xf>
    <xf numFmtId="0" fontId="1" fillId="0" borderId="13" xfId="0" applyFont="1" applyBorder="1" applyAlignment="1">
      <alignment horizontal="left" vertical="center" wrapText="1"/>
    </xf>
    <xf numFmtId="0" fontId="1" fillId="0" borderId="0" xfId="0" applyFont="1" applyAlignment="1">
      <alignment horizontal="left" vertical="top" wrapText="1"/>
    </xf>
    <xf numFmtId="0" fontId="2" fillId="4" borderId="13"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Alignment="1">
      <alignment vertical="top" wrapText="1"/>
    </xf>
    <xf numFmtId="0" fontId="8" fillId="8"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1" fillId="0" borderId="19" xfId="0" applyFont="1" applyBorder="1" applyAlignment="1">
      <alignment horizontal="left" vertical="center" wrapText="1"/>
    </xf>
    <xf numFmtId="0" fontId="8" fillId="9" borderId="22"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2" fillId="4" borderId="22" xfId="0" applyFont="1" applyFill="1" applyBorder="1" applyAlignment="1">
      <alignment horizontal="center" vertical="center" wrapText="1"/>
    </xf>
    <xf numFmtId="0" fontId="1" fillId="0" borderId="22" xfId="0" applyFont="1" applyBorder="1" applyAlignment="1">
      <alignment horizontal="left" vertical="center" wrapText="1"/>
    </xf>
    <xf numFmtId="0" fontId="1" fillId="0" borderId="32"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1" fontId="5" fillId="0" borderId="33" xfId="0" applyNumberFormat="1" applyFont="1" applyBorder="1" applyAlignment="1">
      <alignment horizontal="center" vertical="center" wrapText="1" shrinkToFit="1"/>
    </xf>
    <xf numFmtId="0" fontId="3" fillId="0" borderId="12" xfId="0" applyFont="1" applyBorder="1" applyAlignment="1">
      <alignment horizontal="center" vertical="center" wrapText="1"/>
    </xf>
    <xf numFmtId="0" fontId="3" fillId="10" borderId="3" xfId="0" applyFont="1" applyFill="1" applyBorder="1" applyAlignment="1">
      <alignment horizontal="center" vertical="center" wrapText="1"/>
    </xf>
    <xf numFmtId="0" fontId="5" fillId="2" borderId="0" xfId="0" applyFont="1" applyFill="1" applyAlignment="1">
      <alignment horizontal="left" vertical="top" wrapText="1"/>
    </xf>
    <xf numFmtId="0" fontId="5"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0" fontId="3" fillId="10" borderId="1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3" fillId="0" borderId="13" xfId="0" applyFont="1" applyBorder="1" applyAlignment="1">
      <alignment horizontal="center" vertical="center" wrapText="1"/>
    </xf>
    <xf numFmtId="0" fontId="8" fillId="3" borderId="37" xfId="0" applyFont="1" applyFill="1" applyBorder="1" applyAlignment="1">
      <alignment horizontal="center" vertical="center" wrapText="1"/>
    </xf>
    <xf numFmtId="0" fontId="5" fillId="0" borderId="44" xfId="0" applyFont="1" applyBorder="1" applyAlignment="1">
      <alignment horizontal="center" vertical="top" wrapText="1"/>
    </xf>
    <xf numFmtId="0" fontId="5" fillId="0" borderId="13" xfId="0" applyFont="1" applyBorder="1" applyAlignment="1">
      <alignment horizontal="left" vertical="top" wrapText="1"/>
    </xf>
    <xf numFmtId="0" fontId="5" fillId="0" borderId="13" xfId="0" applyFont="1" applyBorder="1" applyAlignment="1">
      <alignment vertical="center" wrapText="1"/>
    </xf>
    <xf numFmtId="0" fontId="5" fillId="10" borderId="13" xfId="0" applyFont="1" applyFill="1" applyBorder="1" applyAlignment="1">
      <alignment horizontal="center" vertical="top" wrapText="1"/>
    </xf>
    <xf numFmtId="0" fontId="3" fillId="0" borderId="13" xfId="0" applyFont="1" applyBorder="1" applyAlignment="1" applyProtection="1">
      <alignment horizontal="center" vertical="center" wrapText="1"/>
      <protection locked="0"/>
    </xf>
    <xf numFmtId="0" fontId="12" fillId="8" borderId="22" xfId="0" applyFont="1" applyFill="1" applyBorder="1" applyAlignment="1">
      <alignment horizontal="center" vertical="center" wrapText="1"/>
    </xf>
    <xf numFmtId="0" fontId="3" fillId="2" borderId="13" xfId="0" applyFont="1" applyFill="1" applyBorder="1" applyAlignment="1" applyProtection="1">
      <alignment horizontal="center" vertical="center" wrapText="1"/>
      <protection locked="0"/>
    </xf>
    <xf numFmtId="0" fontId="12" fillId="3" borderId="13" xfId="0" applyFont="1" applyFill="1" applyBorder="1" applyAlignment="1">
      <alignment horizontal="center" vertical="center" wrapText="1"/>
    </xf>
    <xf numFmtId="0" fontId="3" fillId="10" borderId="13" xfId="0" applyFont="1" applyFill="1" applyBorder="1" applyAlignment="1" applyProtection="1">
      <alignment horizontal="center" vertical="center" wrapText="1"/>
      <protection locked="0"/>
    </xf>
    <xf numFmtId="0" fontId="5" fillId="0" borderId="37" xfId="0" applyFont="1" applyBorder="1" applyAlignment="1">
      <alignment horizontal="center" vertical="center" wrapText="1"/>
    </xf>
    <xf numFmtId="0" fontId="8" fillId="8" borderId="37" xfId="0" applyFont="1" applyFill="1" applyBorder="1" applyAlignment="1">
      <alignment horizontal="center" vertical="center" wrapText="1"/>
    </xf>
    <xf numFmtId="0" fontId="5"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8" fillId="7" borderId="46" xfId="0" applyFont="1" applyFill="1" applyBorder="1" applyAlignment="1">
      <alignment horizontal="center" vertical="center" wrapText="1"/>
    </xf>
    <xf numFmtId="0" fontId="5" fillId="0" borderId="13" xfId="0" applyFont="1" applyBorder="1" applyAlignment="1">
      <alignment horizontal="center" vertical="top" wrapText="1"/>
    </xf>
    <xf numFmtId="0" fontId="5" fillId="10" borderId="37" xfId="0" applyFont="1" applyFill="1" applyBorder="1" applyAlignment="1">
      <alignment horizontal="center" vertical="center" wrapText="1"/>
    </xf>
    <xf numFmtId="0" fontId="1" fillId="10" borderId="37" xfId="0" applyFont="1" applyFill="1" applyBorder="1" applyAlignment="1">
      <alignment horizontal="center" vertical="center" wrapText="1"/>
    </xf>
    <xf numFmtId="0" fontId="5" fillId="10" borderId="13" xfId="0" applyFont="1" applyFill="1" applyBorder="1" applyAlignment="1">
      <alignment horizontal="center" vertical="center" wrapText="1"/>
    </xf>
    <xf numFmtId="0" fontId="13" fillId="0" borderId="13" xfId="0" applyFont="1" applyBorder="1" applyAlignment="1">
      <alignment vertical="center" wrapText="1"/>
    </xf>
    <xf numFmtId="0" fontId="0" fillId="0" borderId="27" xfId="0" applyBorder="1" applyAlignment="1">
      <alignment horizontal="center" vertical="center" wrapText="1"/>
    </xf>
    <xf numFmtId="1" fontId="5" fillId="2" borderId="33" xfId="0" applyNumberFormat="1" applyFont="1" applyFill="1" applyBorder="1" applyAlignment="1">
      <alignment horizontal="center" vertical="center" wrapText="1" shrinkToFit="1"/>
    </xf>
    <xf numFmtId="0" fontId="5" fillId="2" borderId="3" xfId="0" applyFont="1" applyFill="1" applyBorder="1" applyAlignment="1">
      <alignment horizontal="center" vertical="center" wrapText="1"/>
    </xf>
    <xf numFmtId="0" fontId="0" fillId="10" borderId="27" xfId="0" applyFill="1" applyBorder="1" applyAlignment="1">
      <alignment vertical="center" wrapText="1"/>
    </xf>
    <xf numFmtId="0" fontId="13" fillId="0" borderId="22" xfId="0" applyFont="1" applyBorder="1" applyAlignment="1">
      <alignment wrapText="1"/>
    </xf>
    <xf numFmtId="0" fontId="15" fillId="0" borderId="13" xfId="0" applyFont="1" applyBorder="1" applyAlignment="1">
      <alignment horizontal="center" vertical="center" wrapText="1"/>
    </xf>
    <xf numFmtId="0" fontId="0" fillId="0" borderId="13" xfId="0" applyBorder="1" applyAlignment="1">
      <alignment horizontal="center" wrapText="1"/>
    </xf>
    <xf numFmtId="0" fontId="0" fillId="0" borderId="27" xfId="0" applyBorder="1" applyAlignment="1">
      <alignment vertical="center" wrapText="1"/>
    </xf>
    <xf numFmtId="0" fontId="0" fillId="2" borderId="0" xfId="0" applyFill="1"/>
    <xf numFmtId="0" fontId="0" fillId="0" borderId="0" xfId="0"/>
    <xf numFmtId="0" fontId="21" fillId="0" borderId="13" xfId="0" applyFont="1" applyBorder="1" applyAlignment="1">
      <alignment horizontal="center" vertical="center" textRotation="90" wrapText="1"/>
    </xf>
    <xf numFmtId="0" fontId="22" fillId="0" borderId="13" xfId="0" applyFont="1" applyBorder="1" applyAlignment="1">
      <alignment vertical="center" wrapText="1"/>
    </xf>
    <xf numFmtId="0" fontId="23" fillId="13" borderId="43" xfId="0" applyFont="1" applyFill="1" applyBorder="1" applyAlignment="1">
      <alignment horizontal="center" vertical="center"/>
    </xf>
    <xf numFmtId="0" fontId="0" fillId="0" borderId="13" xfId="0" applyBorder="1" applyAlignment="1">
      <alignment horizontal="center" vertical="center"/>
    </xf>
    <xf numFmtId="9" fontId="0" fillId="0" borderId="13" xfId="2" applyFont="1" applyBorder="1" applyAlignment="1">
      <alignment horizontal="center" vertical="center"/>
    </xf>
    <xf numFmtId="0" fontId="24" fillId="0" borderId="13" xfId="0" applyFont="1" applyBorder="1" applyAlignment="1">
      <alignment horizontal="center"/>
    </xf>
    <xf numFmtId="9" fontId="0" fillId="0" borderId="13" xfId="0" applyNumberFormat="1" applyBorder="1" applyAlignment="1">
      <alignment horizontal="center"/>
    </xf>
    <xf numFmtId="0" fontId="17" fillId="2" borderId="0" xfId="0" applyFont="1" applyFill="1"/>
    <xf numFmtId="0" fontId="27" fillId="3" borderId="38" xfId="0" applyFont="1" applyFill="1" applyBorder="1" applyAlignment="1">
      <alignment vertical="center" wrapText="1"/>
    </xf>
    <xf numFmtId="0" fontId="26" fillId="0" borderId="50" xfId="0" applyFont="1" applyBorder="1" applyAlignment="1">
      <alignment horizontal="center" vertical="center" wrapText="1"/>
    </xf>
    <xf numFmtId="10" fontId="28" fillId="0" borderId="39" xfId="0" applyNumberFormat="1" applyFont="1" applyBorder="1" applyAlignment="1">
      <alignment horizontal="left" vertical="center" wrapText="1"/>
    </xf>
    <xf numFmtId="0" fontId="27" fillId="11" borderId="38" xfId="0" applyFont="1" applyFill="1" applyBorder="1" applyAlignment="1">
      <alignment vertical="center" wrapText="1"/>
    </xf>
    <xf numFmtId="10" fontId="17" fillId="0" borderId="0" xfId="2" applyNumberFormat="1" applyFont="1" applyBorder="1" applyAlignment="1">
      <alignment horizontal="center" vertical="center"/>
    </xf>
    <xf numFmtId="0" fontId="27" fillId="14" borderId="48" xfId="0" applyFont="1" applyFill="1" applyBorder="1" applyAlignment="1">
      <alignment vertical="center" wrapText="1"/>
    </xf>
    <xf numFmtId="10" fontId="17" fillId="0" borderId="42" xfId="2" applyNumberFormat="1" applyFont="1" applyBorder="1" applyAlignment="1">
      <alignment horizontal="left" vertical="center"/>
    </xf>
    <xf numFmtId="0" fontId="24" fillId="0" borderId="16" xfId="0" applyFont="1" applyBorder="1" applyAlignment="1">
      <alignment vertical="center" wrapText="1"/>
    </xf>
    <xf numFmtId="0" fontId="0" fillId="0" borderId="17" xfId="0" applyBorder="1" applyAlignment="1">
      <alignment horizontal="center"/>
    </xf>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32" fillId="0" borderId="19" xfId="0" applyFont="1" applyBorder="1" applyAlignment="1">
      <alignment wrapText="1"/>
    </xf>
    <xf numFmtId="0" fontId="32" fillId="0" borderId="32" xfId="0" applyFont="1" applyBorder="1" applyAlignment="1">
      <alignment wrapText="1"/>
    </xf>
    <xf numFmtId="0" fontId="0" fillId="0" borderId="13" xfId="0" applyBorder="1" applyAlignment="1">
      <alignment horizontal="center"/>
    </xf>
    <xf numFmtId="0" fontId="0" fillId="0" borderId="27" xfId="0" applyBorder="1" applyAlignment="1">
      <alignment horizontal="center"/>
    </xf>
    <xf numFmtId="0" fontId="0" fillId="2" borderId="0" xfId="0" applyFill="1" applyAlignment="1">
      <alignment horizontal="left" vertical="top"/>
    </xf>
    <xf numFmtId="0" fontId="7" fillId="0" borderId="0" xfId="0" applyFont="1" applyAlignment="1">
      <alignment horizontal="left" vertical="top" wrapText="1"/>
    </xf>
    <xf numFmtId="0" fontId="4" fillId="6" borderId="21" xfId="0" applyFont="1" applyFill="1" applyBorder="1" applyAlignment="1">
      <alignment horizontal="left" vertical="center" wrapText="1"/>
    </xf>
    <xf numFmtId="0" fontId="4" fillId="6" borderId="15" xfId="0" applyFont="1" applyFill="1" applyBorder="1" applyAlignment="1">
      <alignment horizontal="left" vertical="center" wrapText="1"/>
    </xf>
    <xf numFmtId="0" fontId="4" fillId="6" borderId="20" xfId="0" applyFont="1" applyFill="1" applyBorder="1" applyAlignment="1">
      <alignment horizontal="left" vertical="center" wrapText="1"/>
    </xf>
    <xf numFmtId="0" fontId="4" fillId="5" borderId="13" xfId="0" applyFont="1" applyFill="1" applyBorder="1" applyAlignment="1">
      <alignment horizontal="center" vertical="center" textRotation="90" wrapText="1"/>
    </xf>
    <xf numFmtId="0" fontId="6" fillId="5" borderId="34" xfId="0" applyFont="1" applyFill="1" applyBorder="1" applyAlignment="1">
      <alignment horizontal="center" vertical="center" wrapText="1"/>
    </xf>
    <xf numFmtId="0" fontId="6" fillId="5" borderId="35"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5" fillId="0" borderId="3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7" xfId="0" applyFont="1" applyBorder="1" applyAlignment="1">
      <alignment horizontal="center" vertical="center" wrapText="1"/>
    </xf>
    <xf numFmtId="0" fontId="10" fillId="6" borderId="16"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23" xfId="0" applyFont="1" applyFill="1" applyBorder="1" applyAlignment="1">
      <alignment horizontal="center" vertical="center" textRotation="90" wrapText="1"/>
    </xf>
    <xf numFmtId="0" fontId="4" fillId="5" borderId="24" xfId="0" applyFont="1" applyFill="1" applyBorder="1" applyAlignment="1">
      <alignment horizontal="center" vertical="center" textRotation="90" wrapText="1"/>
    </xf>
    <xf numFmtId="0" fontId="4" fillId="6" borderId="19"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5" borderId="8" xfId="0" applyFont="1" applyFill="1" applyBorder="1" applyAlignment="1">
      <alignment horizontal="center" vertical="center" textRotation="90" wrapText="1"/>
    </xf>
    <xf numFmtId="0" fontId="4" fillId="5" borderId="1" xfId="0" applyFont="1" applyFill="1" applyBorder="1" applyAlignment="1">
      <alignment horizontal="center" vertical="center" textRotation="90" wrapText="1"/>
    </xf>
    <xf numFmtId="0" fontId="4" fillId="5" borderId="11" xfId="0" applyFont="1" applyFill="1" applyBorder="1" applyAlignment="1">
      <alignment horizontal="center" vertical="center" textRotation="90" wrapText="1"/>
    </xf>
    <xf numFmtId="0" fontId="4" fillId="5" borderId="12" xfId="0" applyFont="1" applyFill="1" applyBorder="1" applyAlignment="1">
      <alignment horizontal="center" vertical="center" textRotation="90"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10" xfId="0" applyFont="1" applyFill="1" applyBorder="1" applyAlignment="1">
      <alignment horizontal="center" vertical="center" textRotation="90" wrapText="1"/>
    </xf>
    <xf numFmtId="0" fontId="25" fillId="12" borderId="48" xfId="0" applyFont="1" applyFill="1" applyBorder="1" applyAlignment="1">
      <alignment horizontal="center"/>
    </xf>
    <xf numFmtId="0" fontId="25" fillId="12" borderId="49" xfId="0" applyFont="1" applyFill="1" applyBorder="1" applyAlignment="1">
      <alignment horizontal="center"/>
    </xf>
    <xf numFmtId="0" fontId="26" fillId="2" borderId="39" xfId="0" applyFont="1" applyFill="1" applyBorder="1" applyAlignment="1">
      <alignment horizontal="center"/>
    </xf>
    <xf numFmtId="0" fontId="26" fillId="2" borderId="40" xfId="0" applyFont="1" applyFill="1" applyBorder="1" applyAlignment="1">
      <alignment horizontal="center"/>
    </xf>
    <xf numFmtId="10" fontId="29" fillId="0" borderId="16" xfId="0" applyNumberFormat="1" applyFont="1" applyBorder="1" applyAlignment="1">
      <alignment horizontal="center" vertical="center" wrapText="1"/>
    </xf>
    <xf numFmtId="10" fontId="29" fillId="0" borderId="18" xfId="0" applyNumberFormat="1" applyFont="1" applyBorder="1" applyAlignment="1">
      <alignment horizontal="center" vertical="center" wrapText="1"/>
    </xf>
    <xf numFmtId="10" fontId="29" fillId="0" borderId="19" xfId="0" applyNumberFormat="1" applyFont="1" applyBorder="1" applyAlignment="1">
      <alignment horizontal="center" vertical="center" wrapText="1"/>
    </xf>
    <xf numFmtId="10" fontId="29" fillId="0" borderId="22" xfId="0" applyNumberFormat="1" applyFont="1" applyBorder="1" applyAlignment="1">
      <alignment horizontal="center" vertical="center" wrapText="1"/>
    </xf>
    <xf numFmtId="10" fontId="29" fillId="0" borderId="32" xfId="0" applyNumberFormat="1" applyFont="1" applyBorder="1" applyAlignment="1">
      <alignment horizontal="center" vertical="center" wrapText="1"/>
    </xf>
    <xf numFmtId="10" fontId="29" fillId="0" borderId="28" xfId="0" applyNumberFormat="1" applyFont="1" applyBorder="1" applyAlignment="1">
      <alignment horizontal="center" vertical="center" wrapText="1"/>
    </xf>
    <xf numFmtId="0" fontId="18" fillId="12" borderId="13" xfId="0" applyFont="1" applyFill="1" applyBorder="1" applyAlignment="1">
      <alignment horizontal="center" vertical="center"/>
    </xf>
    <xf numFmtId="0" fontId="19" fillId="12" borderId="14" xfId="0" applyFont="1" applyFill="1" applyBorder="1" applyAlignment="1">
      <alignment horizontal="center" vertical="center"/>
    </xf>
    <xf numFmtId="0" fontId="19" fillId="12" borderId="15" xfId="0" applyFont="1" applyFill="1" applyBorder="1" applyAlignment="1">
      <alignment horizontal="center" vertical="center"/>
    </xf>
    <xf numFmtId="0" fontId="19" fillId="12" borderId="44" xfId="0" applyFont="1" applyFill="1" applyBorder="1" applyAlignment="1">
      <alignment horizontal="center" vertical="center"/>
    </xf>
    <xf numFmtId="0" fontId="20" fillId="0" borderId="13" xfId="0" applyFont="1" applyBorder="1" applyAlignment="1">
      <alignment horizontal="center" vertical="center"/>
    </xf>
    <xf numFmtId="0" fontId="34" fillId="0" borderId="13" xfId="0" applyFont="1" applyBorder="1" applyAlignment="1">
      <alignment horizontal="center" vertical="center" wrapText="1"/>
    </xf>
    <xf numFmtId="0" fontId="24" fillId="0" borderId="13" xfId="0" applyFont="1" applyBorder="1" applyAlignment="1">
      <alignment horizontal="center"/>
    </xf>
    <xf numFmtId="0" fontId="33" fillId="12" borderId="48" xfId="0" applyFont="1" applyFill="1" applyBorder="1" applyAlignment="1">
      <alignment horizontal="center" vertical="center"/>
    </xf>
    <xf numFmtId="0" fontId="33" fillId="12" borderId="49" xfId="0" applyFont="1" applyFill="1" applyBorder="1" applyAlignment="1">
      <alignment horizontal="center" vertical="center"/>
    </xf>
    <xf numFmtId="0" fontId="33" fillId="12" borderId="51" xfId="0" applyFont="1" applyFill="1" applyBorder="1" applyAlignment="1">
      <alignment horizontal="center" vertical="center"/>
    </xf>
    <xf numFmtId="0" fontId="9" fillId="0" borderId="0" xfId="0" applyFont="1" applyAlignment="1">
      <alignment horizontal="left" vertical="top" wrapText="1"/>
    </xf>
    <xf numFmtId="0" fontId="2" fillId="6" borderId="29" xfId="0" applyFont="1" applyFill="1" applyBorder="1" applyAlignment="1">
      <alignment horizontal="center" vertical="center" wrapText="1"/>
    </xf>
    <xf numFmtId="0" fontId="2" fillId="6" borderId="30" xfId="0" applyFont="1" applyFill="1" applyBorder="1" applyAlignment="1">
      <alignment horizontal="center" vertical="center" wrapText="1"/>
    </xf>
    <xf numFmtId="0" fontId="2" fillId="6" borderId="31" xfId="0" applyFont="1" applyFill="1" applyBorder="1" applyAlignment="1">
      <alignment horizontal="center" vertical="center" wrapText="1"/>
    </xf>
    <xf numFmtId="0" fontId="2" fillId="5" borderId="19" xfId="0" applyFont="1" applyFill="1" applyBorder="1" applyAlignment="1">
      <alignment horizontal="center" vertical="top" wrapText="1"/>
    </xf>
    <xf numFmtId="0" fontId="2" fillId="5" borderId="13" xfId="0" applyFont="1" applyFill="1" applyBorder="1" applyAlignment="1">
      <alignment horizontal="center" vertical="top" wrapText="1"/>
    </xf>
    <xf numFmtId="0" fontId="2" fillId="5" borderId="32" xfId="0" applyFont="1" applyFill="1" applyBorder="1" applyAlignment="1">
      <alignment horizontal="center" vertical="top" wrapText="1"/>
    </xf>
    <xf numFmtId="0" fontId="2" fillId="5" borderId="27" xfId="0" applyFont="1" applyFill="1" applyBorder="1" applyAlignment="1">
      <alignment horizontal="center" vertical="top"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20" xfId="0" applyFont="1" applyFill="1" applyBorder="1" applyAlignment="1">
      <alignment horizontal="center" vertical="center" wrapText="1"/>
    </xf>
  </cellXfs>
  <cellStyles count="3">
    <cellStyle name="Normal" xfId="0" builtinId="0"/>
    <cellStyle name="Normal 10" xfId="1" xr:uid="{33196466-FF1C-4988-954F-5FFB85AB717B}"/>
    <cellStyle name="Porcentaje" xfId="2" builtinId="5"/>
  </cellStyles>
  <dxfs count="0"/>
  <tableStyles count="0" defaultTableStyle="TableStyleMedium9" defaultPivotStyle="PivotStyleLight16"/>
  <colors>
    <mruColors>
      <color rgb="FF800000"/>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1-8C01-4298-93D8-8348DBC022B5}"/>
              </c:ext>
            </c:extLst>
          </c:dPt>
          <c:dPt>
            <c:idx val="1"/>
            <c:invertIfNegative val="0"/>
            <c:bubble3D val="0"/>
            <c:spPr>
              <a:solidFill>
                <a:schemeClr val="accent1"/>
              </a:solidFill>
              <a:ln>
                <a:noFill/>
              </a:ln>
              <a:effectLst>
                <a:softEdge rad="0"/>
              </a:effectLst>
              <a:scene3d>
                <a:camera prst="orthographicFront"/>
                <a:lightRig rig="threePt" dir="t"/>
              </a:scene3d>
              <a:sp3d prstMaterial="metal">
                <a:bevelB/>
              </a:sp3d>
            </c:spPr>
            <c:extLst>
              <c:ext xmlns:c16="http://schemas.microsoft.com/office/drawing/2014/chart" uri="{C3380CC4-5D6E-409C-BE32-E72D297353CC}">
                <c16:uniqueId val="{00000003-8C01-4298-93D8-8348DBC022B5}"/>
              </c:ext>
            </c:extLst>
          </c:dPt>
          <c:dPt>
            <c:idx val="2"/>
            <c:invertIfNegative val="0"/>
            <c:bubble3D val="0"/>
            <c:spPr>
              <a:solidFill>
                <a:srgbClr val="FF0000"/>
              </a:solidFill>
              <a:ln>
                <a:noFill/>
              </a:ln>
              <a:effectLst/>
            </c:spPr>
            <c:extLst>
              <c:ext xmlns:c16="http://schemas.microsoft.com/office/drawing/2014/chart" uri="{C3380CC4-5D6E-409C-BE32-E72D297353CC}">
                <c16:uniqueId val="{00000005-8C01-4298-93D8-8348DBC022B5}"/>
              </c:ext>
            </c:extLst>
          </c:dPt>
          <c:dLbls>
            <c:dLbl>
              <c:idx val="0"/>
              <c:tx>
                <c:rich>
                  <a:bodyPr/>
                  <a:lstStyle/>
                  <a:p>
                    <a:r>
                      <a:rPr lang="en-US"/>
                      <a:t>23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C01-4298-93D8-8348DBC022B5}"/>
                </c:ext>
              </c:extLst>
            </c:dLbl>
            <c:dLbl>
              <c:idx val="1"/>
              <c:tx>
                <c:rich>
                  <a:bodyPr/>
                  <a:lstStyle/>
                  <a:p>
                    <a:r>
                      <a:rPr lang="en-US"/>
                      <a:t>23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C01-4298-93D8-8348DBC022B5}"/>
                </c:ext>
              </c:extLst>
            </c:dLbl>
            <c:dLbl>
              <c:idx val="2"/>
              <c:tx>
                <c:rich>
                  <a:bodyPr rot="0" spcFirstLastPara="1" vertOverflow="ellipsis" vert="horz" wrap="square" lIns="38100" tIns="19050" rIns="38100" bIns="19050" anchor="ctr" anchorCtr="1">
                    <a:spAutoFit/>
                  </a:bodyPr>
                  <a:lstStyle/>
                  <a:p>
                    <a:pPr>
                      <a:defRPr sz="2000" b="0" i="0" u="none" strike="noStrike" kern="1200" baseline="0">
                        <a:solidFill>
                          <a:srgbClr val="FF0000"/>
                        </a:solidFill>
                        <a:latin typeface="+mn-lt"/>
                        <a:ea typeface="+mn-ea"/>
                        <a:cs typeface="+mn-cs"/>
                      </a:defRPr>
                    </a:pPr>
                    <a:r>
                      <a:rPr lang="en-US"/>
                      <a:t>0</a:t>
                    </a:r>
                  </a:p>
                </c:rich>
              </c:tx>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C01-4298-93D8-8348DBC022B5}"/>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'[1]GRAFICOS '!$B$72:$B$74</c:f>
              <c:strCache>
                <c:ptCount val="3"/>
                <c:pt idx="0">
                  <c:v>RIESGOS  IDENTIFICADOS </c:v>
                </c:pt>
                <c:pt idx="1">
                  <c:v>EJECUCION DE CONTROLES   LINEAS DE DEFENSA </c:v>
                </c:pt>
                <c:pt idx="2">
                  <c:v>RIESGOS MATERIALIZADOS</c:v>
                </c:pt>
              </c:strCache>
            </c:strRef>
          </c:cat>
          <c:val>
            <c:numRef>
              <c:f>'[1]GRAFICOS '!$C$72:$C$74</c:f>
              <c:numCache>
                <c:formatCode>General</c:formatCode>
                <c:ptCount val="3"/>
                <c:pt idx="0">
                  <c:v>92</c:v>
                </c:pt>
                <c:pt idx="1">
                  <c:v>89</c:v>
                </c:pt>
                <c:pt idx="2">
                  <c:v>3</c:v>
                </c:pt>
              </c:numCache>
            </c:numRef>
          </c:val>
          <c:extLst>
            <c:ext xmlns:c16="http://schemas.microsoft.com/office/drawing/2014/chart" uri="{C3380CC4-5D6E-409C-BE32-E72D297353CC}">
              <c16:uniqueId val="{00000006-8C01-4298-93D8-8348DBC022B5}"/>
            </c:ext>
          </c:extLst>
        </c:ser>
        <c:dLbls>
          <c:showLegendKey val="0"/>
          <c:showVal val="0"/>
          <c:showCatName val="0"/>
          <c:showSerName val="0"/>
          <c:showPercent val="0"/>
          <c:showBubbleSize val="0"/>
        </c:dLbls>
        <c:gapWidth val="219"/>
        <c:overlap val="-27"/>
        <c:axId val="431939520"/>
        <c:axId val="431940304"/>
      </c:barChart>
      <c:catAx>
        <c:axId val="431939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1940304"/>
        <c:crosses val="autoZero"/>
        <c:auto val="1"/>
        <c:lblAlgn val="ctr"/>
        <c:lblOffset val="100"/>
        <c:noMultiLvlLbl val="0"/>
      </c:catAx>
      <c:valAx>
        <c:axId val="4319403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1939520"/>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
          <c:w val="0.62541227577256098"/>
          <c:h val="0.92718675580772925"/>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C77D-47B8-AEA7-E6C9C844DFFB}"/>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C77D-47B8-AEA7-E6C9C844DFFB}"/>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C77D-47B8-AEA7-E6C9C844DFFB}"/>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C77D-47B8-AEA7-E6C9C844DFFB}"/>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C77D-47B8-AEA7-E6C9C844DFFB}"/>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C77D-47B8-AEA7-E6C9C844DFFB}"/>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C77D-47B8-AEA7-E6C9C844DFFB}"/>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C77D-47B8-AEA7-E6C9C844DFFB}"/>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1-C77D-47B8-AEA7-E6C9C844DFFB}"/>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C77D-47B8-AEA7-E6C9C844DFF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GRAFICOS!$B$5:$B$14</c:f>
              <c:strCache>
                <c:ptCount val="10"/>
                <c:pt idx="0">
                  <c:v>GESTIÓN DE LA CONTRATACIÓN DE BIENES Y SERVICIOS</c:v>
                </c:pt>
                <c:pt idx="1">
                  <c:v>GESTIÓN DE LA EJECUCIÓN DE PROYECTOS DE INFRAESTRUCTURA</c:v>
                </c:pt>
                <c:pt idx="2">
                  <c:v>GESTION DE SERVICIOS ADMINISTRATIVOS</c:v>
                </c:pt>
                <c:pt idx="3">
                  <c:v>GESTION DE TECNOLOGIAS DE LA INFORMACION Y COMUNICACIONES TIC</c:v>
                </c:pt>
                <c:pt idx="4">
                  <c:v>GESTIÓN DOCUMENTAL</c:v>
                </c:pt>
                <c:pt idx="5">
                  <c:v>GESTIÓN FINANCIERA</c:v>
                </c:pt>
                <c:pt idx="6">
                  <c:v>GESTIÓN JURIDICA</c:v>
                </c:pt>
                <c:pt idx="7">
                  <c:v>GESTIÓN SOCIAL</c:v>
                </c:pt>
                <c:pt idx="8">
                  <c:v>TODOS LOS PROCESOS</c:v>
                </c:pt>
                <c:pt idx="9">
                  <c:v>VERIFICACIÓN INTEGRAL DE LA GESTIÓN CORPORATIVA</c:v>
                </c:pt>
              </c:strCache>
            </c:strRef>
          </c:cat>
          <c:val>
            <c:numRef>
              <c:f>GRAFICOS!$C$5:$C$14</c:f>
              <c:numCache>
                <c:formatCode>General</c:formatCode>
                <c:ptCount val="10"/>
                <c:pt idx="0">
                  <c:v>2</c:v>
                </c:pt>
                <c:pt idx="1">
                  <c:v>4</c:v>
                </c:pt>
                <c:pt idx="2">
                  <c:v>1</c:v>
                </c:pt>
                <c:pt idx="3">
                  <c:v>4</c:v>
                </c:pt>
                <c:pt idx="4">
                  <c:v>1</c:v>
                </c:pt>
                <c:pt idx="5">
                  <c:v>2</c:v>
                </c:pt>
                <c:pt idx="6">
                  <c:v>2</c:v>
                </c:pt>
                <c:pt idx="7">
                  <c:v>2</c:v>
                </c:pt>
                <c:pt idx="8">
                  <c:v>3</c:v>
                </c:pt>
                <c:pt idx="9">
                  <c:v>2</c:v>
                </c:pt>
              </c:numCache>
            </c:numRef>
          </c:val>
          <c:extLst>
            <c:ext xmlns:c16="http://schemas.microsoft.com/office/drawing/2014/chart" uri="{C3380CC4-5D6E-409C-BE32-E72D297353CC}">
              <c16:uniqueId val="{00000000-4DE6-43AB-A4FE-AEC242B54CCF}"/>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5-C77D-47B8-AEA7-E6C9C844DFFB}"/>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7-C77D-47B8-AEA7-E6C9C844DFFB}"/>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9-C77D-47B8-AEA7-E6C9C844DFFB}"/>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B-C77D-47B8-AEA7-E6C9C844DFFB}"/>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D-C77D-47B8-AEA7-E6C9C844DFFB}"/>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F-C77D-47B8-AEA7-E6C9C844DFFB}"/>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1-C77D-47B8-AEA7-E6C9C844DFFB}"/>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3-C77D-47B8-AEA7-E6C9C844DFFB}"/>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5-C77D-47B8-AEA7-E6C9C844DFFB}"/>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7-C77D-47B8-AEA7-E6C9C844DFFB}"/>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9-C77D-47B8-AEA7-E6C9C844DFFB}"/>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B-C77D-47B8-AEA7-E6C9C844DFF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GRAFICOS!$B$5:$B$14</c:f>
              <c:strCache>
                <c:ptCount val="10"/>
                <c:pt idx="0">
                  <c:v>GESTIÓN DE LA CONTRATACIÓN DE BIENES Y SERVICIOS</c:v>
                </c:pt>
                <c:pt idx="1">
                  <c:v>GESTIÓN DE LA EJECUCIÓN DE PROYECTOS DE INFRAESTRUCTURA</c:v>
                </c:pt>
                <c:pt idx="2">
                  <c:v>GESTION DE SERVICIOS ADMINISTRATIVOS</c:v>
                </c:pt>
                <c:pt idx="3">
                  <c:v>GESTION DE TECNOLOGIAS DE LA INFORMACION Y COMUNICACIONES TIC</c:v>
                </c:pt>
                <c:pt idx="4">
                  <c:v>GESTIÓN DOCUMENTAL</c:v>
                </c:pt>
                <c:pt idx="5">
                  <c:v>GESTIÓN FINANCIERA</c:v>
                </c:pt>
                <c:pt idx="6">
                  <c:v>GESTIÓN JURIDICA</c:v>
                </c:pt>
                <c:pt idx="7">
                  <c:v>GESTIÓN SOCIAL</c:v>
                </c:pt>
                <c:pt idx="8">
                  <c:v>TODOS LOS PROCESOS</c:v>
                </c:pt>
                <c:pt idx="9">
                  <c:v>VERIFICACIÓN INTEGRAL DE LA GESTIÓN CORPORATIVA</c:v>
                </c:pt>
              </c:strCache>
            </c:strRef>
          </c:cat>
          <c:val>
            <c:numRef>
              <c:f>GRAFICOS!$D$3:$D$14</c:f>
              <c:numCache>
                <c:formatCode>General</c:formatCode>
                <c:ptCount val="12"/>
              </c:numCache>
            </c:numRef>
          </c:val>
          <c:extLst>
            <c:ext xmlns:c16="http://schemas.microsoft.com/office/drawing/2014/chart" uri="{C3380CC4-5D6E-409C-BE32-E72D297353CC}">
              <c16:uniqueId val="{00000001-4DE6-43AB-A4FE-AEC242B54CCF}"/>
            </c:ext>
          </c:extLst>
        </c:ser>
        <c:ser>
          <c:idx val="2"/>
          <c:order val="2"/>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D-C77D-47B8-AEA7-E6C9C844DFFB}"/>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F-C77D-47B8-AEA7-E6C9C844DFFB}"/>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31-C77D-47B8-AEA7-E6C9C844DFFB}"/>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33-C77D-47B8-AEA7-E6C9C844DFFB}"/>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35-C77D-47B8-AEA7-E6C9C844DFFB}"/>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37-C77D-47B8-AEA7-E6C9C844DFFB}"/>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39-C77D-47B8-AEA7-E6C9C844DFFB}"/>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3B-C77D-47B8-AEA7-E6C9C844DFFB}"/>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3D-C77D-47B8-AEA7-E6C9C844DFFB}"/>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3F-C77D-47B8-AEA7-E6C9C844DFFB}"/>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41-C77D-47B8-AEA7-E6C9C844DFFB}"/>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43-C77D-47B8-AEA7-E6C9C844DFF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GRAFICOS!$B$5:$B$14</c:f>
              <c:strCache>
                <c:ptCount val="10"/>
                <c:pt idx="0">
                  <c:v>GESTIÓN DE LA CONTRATACIÓN DE BIENES Y SERVICIOS</c:v>
                </c:pt>
                <c:pt idx="1">
                  <c:v>GESTIÓN DE LA EJECUCIÓN DE PROYECTOS DE INFRAESTRUCTURA</c:v>
                </c:pt>
                <c:pt idx="2">
                  <c:v>GESTION DE SERVICIOS ADMINISTRATIVOS</c:v>
                </c:pt>
                <c:pt idx="3">
                  <c:v>GESTION DE TECNOLOGIAS DE LA INFORMACION Y COMUNICACIONES TIC</c:v>
                </c:pt>
                <c:pt idx="4">
                  <c:v>GESTIÓN DOCUMENTAL</c:v>
                </c:pt>
                <c:pt idx="5">
                  <c:v>GESTIÓN FINANCIERA</c:v>
                </c:pt>
                <c:pt idx="6">
                  <c:v>GESTIÓN JURIDICA</c:v>
                </c:pt>
                <c:pt idx="7">
                  <c:v>GESTIÓN SOCIAL</c:v>
                </c:pt>
                <c:pt idx="8">
                  <c:v>TODOS LOS PROCESOS</c:v>
                </c:pt>
                <c:pt idx="9">
                  <c:v>VERIFICACIÓN INTEGRAL DE LA GESTIÓN CORPORATIVA</c:v>
                </c:pt>
              </c:strCache>
            </c:strRef>
          </c:cat>
          <c:val>
            <c:numRef>
              <c:f>GRAFICOS!$E$3:$E$14</c:f>
              <c:numCache>
                <c:formatCode>General</c:formatCode>
                <c:ptCount val="12"/>
              </c:numCache>
            </c:numRef>
          </c:val>
          <c:extLst>
            <c:ext xmlns:c16="http://schemas.microsoft.com/office/drawing/2014/chart" uri="{C3380CC4-5D6E-409C-BE32-E72D297353CC}">
              <c16:uniqueId val="{00000002-4DE6-43AB-A4FE-AEC242B54CCF}"/>
            </c:ext>
          </c:extLst>
        </c:ser>
        <c:ser>
          <c:idx val="3"/>
          <c:order val="3"/>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45-C77D-47B8-AEA7-E6C9C844DFFB}"/>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47-C77D-47B8-AEA7-E6C9C844DFFB}"/>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49-C77D-47B8-AEA7-E6C9C844DFFB}"/>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4B-C77D-47B8-AEA7-E6C9C844DFFB}"/>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4D-C77D-47B8-AEA7-E6C9C844DFFB}"/>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4F-C77D-47B8-AEA7-E6C9C844DFFB}"/>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51-C77D-47B8-AEA7-E6C9C844DFFB}"/>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53-C77D-47B8-AEA7-E6C9C844DFFB}"/>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55-C77D-47B8-AEA7-E6C9C844DFFB}"/>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57-C77D-47B8-AEA7-E6C9C844DFFB}"/>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59-C77D-47B8-AEA7-E6C9C844DFFB}"/>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5B-C77D-47B8-AEA7-E6C9C844DFF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GRAFICOS!$B$5:$B$14</c:f>
              <c:strCache>
                <c:ptCount val="10"/>
                <c:pt idx="0">
                  <c:v>GESTIÓN DE LA CONTRATACIÓN DE BIENES Y SERVICIOS</c:v>
                </c:pt>
                <c:pt idx="1">
                  <c:v>GESTIÓN DE LA EJECUCIÓN DE PROYECTOS DE INFRAESTRUCTURA</c:v>
                </c:pt>
                <c:pt idx="2">
                  <c:v>GESTION DE SERVICIOS ADMINISTRATIVOS</c:v>
                </c:pt>
                <c:pt idx="3">
                  <c:v>GESTION DE TECNOLOGIAS DE LA INFORMACION Y COMUNICACIONES TIC</c:v>
                </c:pt>
                <c:pt idx="4">
                  <c:v>GESTIÓN DOCUMENTAL</c:v>
                </c:pt>
                <c:pt idx="5">
                  <c:v>GESTIÓN FINANCIERA</c:v>
                </c:pt>
                <c:pt idx="6">
                  <c:v>GESTIÓN JURIDICA</c:v>
                </c:pt>
                <c:pt idx="7">
                  <c:v>GESTIÓN SOCIAL</c:v>
                </c:pt>
                <c:pt idx="8">
                  <c:v>TODOS LOS PROCESOS</c:v>
                </c:pt>
                <c:pt idx="9">
                  <c:v>VERIFICACIÓN INTEGRAL DE LA GESTIÓN CORPORATIVA</c:v>
                </c:pt>
              </c:strCache>
            </c:strRef>
          </c:cat>
          <c:val>
            <c:numRef>
              <c:f>GRAFICOS!$F$3:$F$14</c:f>
              <c:numCache>
                <c:formatCode>General</c:formatCode>
                <c:ptCount val="12"/>
              </c:numCache>
            </c:numRef>
          </c:val>
          <c:extLst>
            <c:ext xmlns:c16="http://schemas.microsoft.com/office/drawing/2014/chart" uri="{C3380CC4-5D6E-409C-BE32-E72D297353CC}">
              <c16:uniqueId val="{00000003-4DE6-43AB-A4FE-AEC242B54CCF}"/>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1-E694-4017-9827-6BF46E52DF65}"/>
              </c:ext>
            </c:extLst>
          </c:dPt>
          <c:dPt>
            <c:idx val="1"/>
            <c:invertIfNegative val="0"/>
            <c:bubble3D val="0"/>
            <c:spPr>
              <a:solidFill>
                <a:schemeClr val="accent1"/>
              </a:solidFill>
              <a:ln>
                <a:noFill/>
              </a:ln>
              <a:effectLst>
                <a:softEdge rad="0"/>
              </a:effectLst>
              <a:scene3d>
                <a:camera prst="orthographicFront"/>
                <a:lightRig rig="threePt" dir="t"/>
              </a:scene3d>
              <a:sp3d prstMaterial="metal">
                <a:bevelB/>
              </a:sp3d>
            </c:spPr>
            <c:extLst>
              <c:ext xmlns:c16="http://schemas.microsoft.com/office/drawing/2014/chart" uri="{C3380CC4-5D6E-409C-BE32-E72D297353CC}">
                <c16:uniqueId val="{00000003-E694-4017-9827-6BF46E52DF65}"/>
              </c:ext>
            </c:extLst>
          </c:dPt>
          <c:dPt>
            <c:idx val="2"/>
            <c:invertIfNegative val="0"/>
            <c:bubble3D val="0"/>
            <c:spPr>
              <a:solidFill>
                <a:srgbClr val="FF0000"/>
              </a:solidFill>
              <a:ln>
                <a:noFill/>
              </a:ln>
              <a:effectLst/>
            </c:spPr>
            <c:extLst>
              <c:ext xmlns:c16="http://schemas.microsoft.com/office/drawing/2014/chart" uri="{C3380CC4-5D6E-409C-BE32-E72D297353CC}">
                <c16:uniqueId val="{00000005-E694-4017-9827-6BF46E52DF65}"/>
              </c:ext>
            </c:extLst>
          </c:dPt>
          <c:dLbls>
            <c:dLbl>
              <c:idx val="0"/>
              <c:tx>
                <c:rich>
                  <a:bodyPr/>
                  <a:lstStyle/>
                  <a:p>
                    <a:r>
                      <a:rPr lang="en-US"/>
                      <a:t>23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694-4017-9827-6BF46E52DF65}"/>
                </c:ext>
              </c:extLst>
            </c:dLbl>
            <c:dLbl>
              <c:idx val="1"/>
              <c:tx>
                <c:rich>
                  <a:bodyPr/>
                  <a:lstStyle/>
                  <a:p>
                    <a:r>
                      <a:rPr lang="en-US"/>
                      <a:t>23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694-4017-9827-6BF46E52DF65}"/>
                </c:ext>
              </c:extLst>
            </c:dLbl>
            <c:dLbl>
              <c:idx val="2"/>
              <c:tx>
                <c:rich>
                  <a:bodyPr rot="0" spcFirstLastPara="1" vertOverflow="ellipsis" vert="horz" wrap="square" lIns="38100" tIns="19050" rIns="38100" bIns="19050" anchor="ctr" anchorCtr="1">
                    <a:spAutoFit/>
                  </a:bodyPr>
                  <a:lstStyle/>
                  <a:p>
                    <a:pPr>
                      <a:defRPr sz="2000" b="0" i="0" u="none" strike="noStrike" kern="1200" baseline="0">
                        <a:solidFill>
                          <a:srgbClr val="FF0000"/>
                        </a:solidFill>
                        <a:latin typeface="+mn-lt"/>
                        <a:ea typeface="+mn-ea"/>
                        <a:cs typeface="+mn-cs"/>
                      </a:defRPr>
                    </a:pPr>
                    <a:r>
                      <a:rPr lang="en-US"/>
                      <a:t>0</a:t>
                    </a:r>
                  </a:p>
                </c:rich>
              </c:tx>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694-4017-9827-6BF46E52DF65}"/>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'[1]GRAFICOS '!$B$72:$B$74</c:f>
              <c:strCache>
                <c:ptCount val="3"/>
                <c:pt idx="0">
                  <c:v>RIESGOS  IDENTIFICADOS </c:v>
                </c:pt>
                <c:pt idx="1">
                  <c:v>EJECUCION DE CONTROLES   LINEAS DE DEFENSA </c:v>
                </c:pt>
                <c:pt idx="2">
                  <c:v>RIESGOS MATERIALIZADOS</c:v>
                </c:pt>
              </c:strCache>
            </c:strRef>
          </c:cat>
          <c:val>
            <c:numRef>
              <c:f>'[1]GRAFICOS '!$C$72:$C$74</c:f>
              <c:numCache>
                <c:formatCode>General</c:formatCode>
                <c:ptCount val="3"/>
                <c:pt idx="0">
                  <c:v>92</c:v>
                </c:pt>
                <c:pt idx="1">
                  <c:v>89</c:v>
                </c:pt>
                <c:pt idx="2">
                  <c:v>3</c:v>
                </c:pt>
              </c:numCache>
            </c:numRef>
          </c:val>
          <c:extLst>
            <c:ext xmlns:c16="http://schemas.microsoft.com/office/drawing/2014/chart" uri="{C3380CC4-5D6E-409C-BE32-E72D297353CC}">
              <c16:uniqueId val="{00000006-E694-4017-9827-6BF46E52DF65}"/>
            </c:ext>
          </c:extLst>
        </c:ser>
        <c:dLbls>
          <c:showLegendKey val="0"/>
          <c:showVal val="0"/>
          <c:showCatName val="0"/>
          <c:showSerName val="0"/>
          <c:showPercent val="0"/>
          <c:showBubbleSize val="0"/>
        </c:dLbls>
        <c:gapWidth val="219"/>
        <c:overlap val="-27"/>
        <c:axId val="431939520"/>
        <c:axId val="431940304"/>
      </c:barChart>
      <c:catAx>
        <c:axId val="431939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1940304"/>
        <c:crosses val="autoZero"/>
        <c:auto val="1"/>
        <c:lblAlgn val="ctr"/>
        <c:lblOffset val="100"/>
        <c:noMultiLvlLbl val="0"/>
      </c:catAx>
      <c:valAx>
        <c:axId val="4319403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1939520"/>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2286</xdr:colOff>
      <xdr:row>0</xdr:row>
      <xdr:rowOff>101381</xdr:rowOff>
    </xdr:from>
    <xdr:to>
      <xdr:col>0</xdr:col>
      <xdr:colOff>2286</xdr:colOff>
      <xdr:row>0</xdr:row>
      <xdr:rowOff>222250</xdr:rowOff>
    </xdr:to>
    <xdr:sp macro="" textlink="">
      <xdr:nvSpPr>
        <xdr:cNvPr id="2" name="Shape 2">
          <a:extLst>
            <a:ext uri="{FF2B5EF4-FFF2-40B4-BE49-F238E27FC236}">
              <a16:creationId xmlns:a16="http://schemas.microsoft.com/office/drawing/2014/main" id="{00000000-0008-0000-0100-000002000000}"/>
            </a:ext>
          </a:extLst>
        </xdr:cNvPr>
        <xdr:cNvSpPr/>
      </xdr:nvSpPr>
      <xdr:spPr>
        <a:xfrm>
          <a:off x="0" y="0"/>
          <a:ext cx="0" cy="117475"/>
        </a:xfrm>
        <a:custGeom>
          <a:avLst/>
          <a:gdLst/>
          <a:ahLst/>
          <a:cxnLst/>
          <a:rect l="0" t="0" r="0" b="0"/>
          <a:pathLst>
            <a:path h="117475">
              <a:moveTo>
                <a:pt x="0" y="0"/>
              </a:moveTo>
              <a:lnTo>
                <a:pt x="0" y="117348"/>
              </a:lnTo>
            </a:path>
          </a:pathLst>
        </a:custGeom>
        <a:ln w="4572">
          <a:solidFill>
            <a:srgbClr val="000000"/>
          </a:solidFill>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13</xdr:row>
      <xdr:rowOff>20552</xdr:rowOff>
    </xdr:from>
    <xdr:to>
      <xdr:col>3</xdr:col>
      <xdr:colOff>3943350</xdr:colOff>
      <xdr:row>15</xdr:row>
      <xdr:rowOff>504825</xdr:rowOff>
    </xdr:to>
    <xdr:graphicFrame macro="">
      <xdr:nvGraphicFramePr>
        <xdr:cNvPr id="2" name="Gráfico 1">
          <a:extLst>
            <a:ext uri="{FF2B5EF4-FFF2-40B4-BE49-F238E27FC236}">
              <a16:creationId xmlns:a16="http://schemas.microsoft.com/office/drawing/2014/main" id="{41C8A263-E206-40BD-9780-0B88D2B3B9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27215</xdr:colOff>
      <xdr:row>3</xdr:row>
      <xdr:rowOff>27213</xdr:rowOff>
    </xdr:from>
    <xdr:to>
      <xdr:col>5</xdr:col>
      <xdr:colOff>4286250</xdr:colOff>
      <xdr:row>13</xdr:row>
      <xdr:rowOff>517071</xdr:rowOff>
    </xdr:to>
    <xdr:graphicFrame macro="">
      <xdr:nvGraphicFramePr>
        <xdr:cNvPr id="3" name="Gráfico 2">
          <a:extLst>
            <a:ext uri="{FF2B5EF4-FFF2-40B4-BE49-F238E27FC236}">
              <a16:creationId xmlns:a16="http://schemas.microsoft.com/office/drawing/2014/main" id="{2EAADA5D-D664-E5C6-3B3C-1F4E25A563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38100</xdr:colOff>
      <xdr:row>18</xdr:row>
      <xdr:rowOff>57149</xdr:rowOff>
    </xdr:from>
    <xdr:to>
      <xdr:col>5</xdr:col>
      <xdr:colOff>3914775</xdr:colOff>
      <xdr:row>20</xdr:row>
      <xdr:rowOff>809624</xdr:rowOff>
    </xdr:to>
    <xdr:graphicFrame macro="">
      <xdr:nvGraphicFramePr>
        <xdr:cNvPr id="4" name="Gráfico 3">
          <a:extLst>
            <a:ext uri="{FF2B5EF4-FFF2-40B4-BE49-F238E27FC236}">
              <a16:creationId xmlns:a16="http://schemas.microsoft.com/office/drawing/2014/main" id="{3D189381-5CC5-4B8A-BEF9-EAFC09B96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RATISTAS/Marcela%20Lopera%20Ruiz/3%20RIESGOS%20MATERIALIZ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oración del Riesgo"/>
      <sheetName val="MATRIZ GENERAL"/>
      <sheetName val="GRAFICOS "/>
      <sheetName val="Velocímetros"/>
      <sheetName val="Cuadro calificación"/>
      <sheetName val="Cuadro riesgo corrupción"/>
    </sheetNames>
    <sheetDataSet>
      <sheetData sheetId="0"/>
      <sheetData sheetId="1"/>
      <sheetData sheetId="2">
        <row r="72">
          <cell r="B72" t="str">
            <v xml:space="preserve">RIESGOS  IDENTIFICADOS </v>
          </cell>
          <cell r="C72">
            <v>92</v>
          </cell>
        </row>
        <row r="73">
          <cell r="B73" t="str">
            <v xml:space="preserve">EJECUCION DE CONTROLES   LINEAS DE DEFENSA </v>
          </cell>
          <cell r="C73">
            <v>89</v>
          </cell>
        </row>
        <row r="74">
          <cell r="B74" t="str">
            <v>RIESGOS MATERIALIZADOS</v>
          </cell>
          <cell r="C74">
            <v>3</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A1:Q32"/>
  <sheetViews>
    <sheetView zoomScaleNormal="100" workbookViewId="0">
      <selection activeCell="D8" sqref="D8"/>
    </sheetView>
  </sheetViews>
  <sheetFormatPr baseColWidth="10" defaultColWidth="9.33203125" defaultRowHeight="12" x14ac:dyDescent="0.2"/>
  <cols>
    <col min="1" max="1" width="6.5" style="7" customWidth="1"/>
    <col min="2" max="2" width="22.6640625" style="6" customWidth="1"/>
    <col min="3" max="3" width="31" style="6" customWidth="1"/>
    <col min="4" max="4" width="25.5" style="5" customWidth="1"/>
    <col min="5" max="5" width="41" style="5" customWidth="1"/>
    <col min="6" max="6" width="17.1640625" style="5" customWidth="1"/>
    <col min="7" max="7" width="18.1640625" style="5" customWidth="1"/>
    <col min="8" max="8" width="20" style="5" customWidth="1"/>
    <col min="9" max="9" width="43.1640625" style="5" customWidth="1"/>
    <col min="10" max="10" width="5.83203125" style="5" customWidth="1"/>
    <col min="11" max="11" width="50.33203125" style="5" customWidth="1"/>
    <col min="12" max="12" width="19.33203125" style="5" customWidth="1"/>
    <col min="13" max="13" width="18.83203125" style="5" customWidth="1"/>
    <col min="14" max="14" width="19.83203125" style="5" customWidth="1"/>
    <col min="15" max="15" width="18.1640625" style="10" customWidth="1"/>
    <col min="16" max="16" width="11.83203125" style="5" customWidth="1"/>
    <col min="17" max="17" width="56.83203125" style="7" customWidth="1"/>
    <col min="18" max="16384" width="9.33203125" style="5"/>
  </cols>
  <sheetData>
    <row r="1" spans="1:17" s="7" customFormat="1" ht="23.25" customHeight="1" x14ac:dyDescent="0.2">
      <c r="A1" s="115" t="s">
        <v>215</v>
      </c>
      <c r="B1" s="116"/>
      <c r="C1" s="116"/>
      <c r="D1" s="116"/>
      <c r="E1" s="116"/>
      <c r="F1" s="116"/>
      <c r="G1" s="116"/>
      <c r="H1" s="116"/>
      <c r="I1" s="116"/>
      <c r="J1" s="116"/>
      <c r="K1" s="116"/>
      <c r="L1" s="116"/>
      <c r="M1" s="116"/>
      <c r="N1" s="116"/>
      <c r="O1" s="116"/>
      <c r="P1" s="116"/>
      <c r="Q1" s="117"/>
    </row>
    <row r="2" spans="1:17" s="10" customFormat="1" ht="18" customHeight="1" x14ac:dyDescent="0.2">
      <c r="A2" s="105" t="s">
        <v>57</v>
      </c>
      <c r="B2" s="106"/>
      <c r="C2" s="106"/>
      <c r="D2" s="106"/>
      <c r="E2" s="106"/>
      <c r="F2" s="106"/>
      <c r="G2" s="106"/>
      <c r="H2" s="106"/>
      <c r="I2" s="106"/>
      <c r="J2" s="106"/>
      <c r="K2" s="106"/>
      <c r="L2" s="106"/>
      <c r="M2" s="106"/>
      <c r="N2" s="106"/>
      <c r="O2" s="106"/>
      <c r="P2" s="106"/>
      <c r="Q2" s="107"/>
    </row>
    <row r="3" spans="1:17" s="10" customFormat="1" ht="20.25" customHeight="1" x14ac:dyDescent="0.2">
      <c r="A3" s="105" t="s">
        <v>131</v>
      </c>
      <c r="B3" s="106"/>
      <c r="C3" s="106"/>
      <c r="D3" s="106"/>
      <c r="E3" s="106"/>
      <c r="F3" s="106"/>
      <c r="G3" s="106"/>
      <c r="H3" s="106"/>
      <c r="I3" s="106"/>
      <c r="J3" s="106"/>
      <c r="K3" s="106"/>
      <c r="L3" s="106"/>
      <c r="M3" s="106"/>
      <c r="N3" s="106"/>
      <c r="O3" s="106"/>
      <c r="P3" s="106"/>
      <c r="Q3" s="107"/>
    </row>
    <row r="4" spans="1:17" s="7" customFormat="1" ht="18.75" customHeight="1" x14ac:dyDescent="0.2">
      <c r="A4" s="126" t="s">
        <v>29</v>
      </c>
      <c r="B4" s="127"/>
      <c r="C4" s="127"/>
      <c r="D4" s="127"/>
      <c r="E4" s="127"/>
      <c r="F4" s="127" t="s">
        <v>30</v>
      </c>
      <c r="G4" s="127"/>
      <c r="H4" s="127"/>
      <c r="I4" s="127"/>
      <c r="J4" s="15"/>
      <c r="K4" s="127" t="s">
        <v>31</v>
      </c>
      <c r="L4" s="127"/>
      <c r="M4" s="127"/>
      <c r="N4" s="127"/>
      <c r="O4" s="127"/>
      <c r="P4" s="127"/>
      <c r="Q4" s="128"/>
    </row>
    <row r="5" spans="1:17" s="8" customFormat="1" ht="12" customHeight="1" x14ac:dyDescent="0.2">
      <c r="A5" s="109" t="s">
        <v>109</v>
      </c>
      <c r="B5" s="108" t="s">
        <v>56</v>
      </c>
      <c r="C5" s="129" t="s">
        <v>13</v>
      </c>
      <c r="D5" s="131" t="s">
        <v>14</v>
      </c>
      <c r="E5" s="131" t="s">
        <v>15</v>
      </c>
      <c r="F5" s="121" t="s">
        <v>16</v>
      </c>
      <c r="G5" s="122"/>
      <c r="H5" s="123"/>
      <c r="I5" s="11" t="s">
        <v>17</v>
      </c>
      <c r="J5" s="131" t="s">
        <v>18</v>
      </c>
      <c r="K5" s="131" t="s">
        <v>19</v>
      </c>
      <c r="L5" s="131" t="s">
        <v>20</v>
      </c>
      <c r="M5" s="118" t="s">
        <v>24</v>
      </c>
      <c r="N5" s="119"/>
      <c r="O5" s="120"/>
      <c r="P5" s="131" t="s">
        <v>21</v>
      </c>
      <c r="Q5" s="124" t="s">
        <v>133</v>
      </c>
    </row>
    <row r="6" spans="1:17" s="8" customFormat="1" ht="14.45" customHeight="1" x14ac:dyDescent="0.2">
      <c r="A6" s="110"/>
      <c r="B6" s="108"/>
      <c r="C6" s="129"/>
      <c r="D6" s="131"/>
      <c r="E6" s="131"/>
      <c r="F6" s="133" t="s">
        <v>22</v>
      </c>
      <c r="G6" s="134"/>
      <c r="H6" s="135"/>
      <c r="I6" s="136" t="s">
        <v>23</v>
      </c>
      <c r="J6" s="131"/>
      <c r="K6" s="131"/>
      <c r="L6" s="131"/>
      <c r="M6" s="121"/>
      <c r="N6" s="122"/>
      <c r="O6" s="123"/>
      <c r="P6" s="131"/>
      <c r="Q6" s="124"/>
    </row>
    <row r="7" spans="1:17" s="9" customFormat="1" ht="63.75" customHeight="1" x14ac:dyDescent="0.2">
      <c r="A7" s="111"/>
      <c r="B7" s="108"/>
      <c r="C7" s="130"/>
      <c r="D7" s="132"/>
      <c r="E7" s="132"/>
      <c r="F7" s="12" t="s">
        <v>25</v>
      </c>
      <c r="G7" s="12" t="s">
        <v>26</v>
      </c>
      <c r="H7" s="12" t="s">
        <v>27</v>
      </c>
      <c r="I7" s="132"/>
      <c r="J7" s="132"/>
      <c r="K7" s="132"/>
      <c r="L7" s="132"/>
      <c r="M7" s="12" t="s">
        <v>25</v>
      </c>
      <c r="N7" s="12" t="s">
        <v>26</v>
      </c>
      <c r="O7" s="12" t="s">
        <v>28</v>
      </c>
      <c r="P7" s="132"/>
      <c r="Q7" s="125"/>
    </row>
    <row r="8" spans="1:17" s="10" customFormat="1" ht="115.5" customHeight="1" x14ac:dyDescent="0.2">
      <c r="A8" s="37">
        <v>1</v>
      </c>
      <c r="B8" s="38" t="s">
        <v>108</v>
      </c>
      <c r="C8" s="2" t="s">
        <v>112</v>
      </c>
      <c r="D8" s="39" t="s">
        <v>147</v>
      </c>
      <c r="E8" s="2" t="s">
        <v>148</v>
      </c>
      <c r="F8" s="2" t="s">
        <v>9</v>
      </c>
      <c r="G8" s="2" t="s">
        <v>1</v>
      </c>
      <c r="H8" s="21" t="str">
        <f>'MAPA DE CALOR'!H7</f>
        <v>20
Moderada</v>
      </c>
      <c r="I8" s="2" t="s">
        <v>121</v>
      </c>
      <c r="J8" s="3" t="s">
        <v>132</v>
      </c>
      <c r="K8" s="2" t="s">
        <v>58</v>
      </c>
      <c r="L8" s="2" t="s">
        <v>32</v>
      </c>
      <c r="M8" s="1" t="s">
        <v>51</v>
      </c>
      <c r="N8" s="2" t="s">
        <v>102</v>
      </c>
      <c r="O8" s="22" t="str">
        <f>'MAPA DE CALOR'!G8</f>
        <v>5
Baja</v>
      </c>
      <c r="P8" s="3" t="s">
        <v>132</v>
      </c>
      <c r="Q8" s="14" t="s">
        <v>59</v>
      </c>
    </row>
    <row r="9" spans="1:17" ht="84" x14ac:dyDescent="0.2">
      <c r="A9" s="13">
        <v>2</v>
      </c>
      <c r="B9" s="4" t="s">
        <v>104</v>
      </c>
      <c r="C9" s="4" t="s">
        <v>113</v>
      </c>
      <c r="D9" s="39" t="s">
        <v>114</v>
      </c>
      <c r="E9" s="4" t="s">
        <v>115</v>
      </c>
      <c r="F9" s="2" t="s">
        <v>9</v>
      </c>
      <c r="G9" s="1" t="s">
        <v>52</v>
      </c>
      <c r="H9" s="22" t="str">
        <f>'MAPA DE CALOR'!G7</f>
        <v>10
Baja</v>
      </c>
      <c r="I9" s="2" t="s">
        <v>33</v>
      </c>
      <c r="J9" s="3" t="s">
        <v>132</v>
      </c>
      <c r="K9" s="1" t="s">
        <v>53</v>
      </c>
      <c r="L9" s="2" t="s">
        <v>34</v>
      </c>
      <c r="M9" s="1" t="s">
        <v>51</v>
      </c>
      <c r="N9" s="1" t="s">
        <v>52</v>
      </c>
      <c r="O9" s="22" t="str">
        <f>'MAPA DE CALOR'!G8</f>
        <v>5
Baja</v>
      </c>
      <c r="P9" s="3" t="s">
        <v>132</v>
      </c>
      <c r="Q9" s="14" t="s">
        <v>127</v>
      </c>
    </row>
    <row r="10" spans="1:17" s="40" customFormat="1" ht="114.75" customHeight="1" x14ac:dyDescent="0.2">
      <c r="A10" s="68">
        <v>3</v>
      </c>
      <c r="B10" s="4" t="s">
        <v>105</v>
      </c>
      <c r="C10" s="4" t="s">
        <v>225</v>
      </c>
      <c r="D10" s="39" t="s">
        <v>226</v>
      </c>
      <c r="E10" s="4" t="s">
        <v>227</v>
      </c>
      <c r="F10" s="4" t="s">
        <v>178</v>
      </c>
      <c r="G10" s="4" t="s">
        <v>228</v>
      </c>
      <c r="H10" s="21" t="s">
        <v>80</v>
      </c>
      <c r="I10" s="4" t="s">
        <v>128</v>
      </c>
      <c r="J10" s="3" t="s">
        <v>132</v>
      </c>
      <c r="K10" s="4" t="s">
        <v>177</v>
      </c>
      <c r="L10" s="4" t="s">
        <v>35</v>
      </c>
      <c r="M10" s="4" t="s">
        <v>229</v>
      </c>
      <c r="N10" s="69" t="s">
        <v>52</v>
      </c>
      <c r="O10" s="22" t="s">
        <v>81</v>
      </c>
      <c r="P10" s="3" t="s">
        <v>132</v>
      </c>
      <c r="Q10" s="71" t="s">
        <v>242</v>
      </c>
    </row>
    <row r="11" spans="1:17" ht="108" x14ac:dyDescent="0.2">
      <c r="A11" s="13">
        <v>4</v>
      </c>
      <c r="B11" s="38" t="s">
        <v>108</v>
      </c>
      <c r="C11" s="2" t="s">
        <v>116</v>
      </c>
      <c r="D11" s="39" t="s">
        <v>2</v>
      </c>
      <c r="E11" s="2" t="s">
        <v>146</v>
      </c>
      <c r="F11" s="1" t="s">
        <v>51</v>
      </c>
      <c r="G11" s="2" t="s">
        <v>1</v>
      </c>
      <c r="H11" s="22" t="str">
        <f>'MAPA DE CALOR'!H8</f>
        <v>10
Baja</v>
      </c>
      <c r="I11" s="1" t="s">
        <v>54</v>
      </c>
      <c r="J11" s="3" t="s">
        <v>132</v>
      </c>
      <c r="K11" s="2" t="s">
        <v>129</v>
      </c>
      <c r="L11" s="2" t="s">
        <v>156</v>
      </c>
      <c r="M11" s="1" t="s">
        <v>51</v>
      </c>
      <c r="N11" s="1" t="s">
        <v>52</v>
      </c>
      <c r="O11" s="22" t="str">
        <f>'MAPA DE CALOR'!G8</f>
        <v>5
Baja</v>
      </c>
      <c r="P11" s="3" t="s">
        <v>132</v>
      </c>
      <c r="Q11" s="14" t="s">
        <v>125</v>
      </c>
    </row>
    <row r="12" spans="1:17" s="7" customFormat="1" ht="73.5" customHeight="1" x14ac:dyDescent="0.2">
      <c r="A12" s="37"/>
      <c r="B12" s="66" t="s">
        <v>230</v>
      </c>
      <c r="C12" s="4" t="s">
        <v>231</v>
      </c>
      <c r="D12" s="39" t="s">
        <v>243</v>
      </c>
      <c r="E12" s="4" t="s">
        <v>232</v>
      </c>
      <c r="F12" s="2" t="s">
        <v>9</v>
      </c>
      <c r="G12" s="2" t="s">
        <v>1</v>
      </c>
      <c r="H12" s="21" t="s">
        <v>86</v>
      </c>
      <c r="I12" s="72" t="s">
        <v>244</v>
      </c>
      <c r="J12" s="3" t="s">
        <v>132</v>
      </c>
      <c r="K12" s="73" t="s">
        <v>245</v>
      </c>
      <c r="L12" s="2" t="s">
        <v>179</v>
      </c>
      <c r="M12" s="2" t="s">
        <v>233</v>
      </c>
      <c r="N12" s="2" t="s">
        <v>228</v>
      </c>
      <c r="O12" s="22" t="s">
        <v>82</v>
      </c>
      <c r="P12" s="3" t="s">
        <v>132</v>
      </c>
      <c r="Q12" s="14" t="s">
        <v>246</v>
      </c>
    </row>
    <row r="13" spans="1:17" s="7" customFormat="1" ht="120" x14ac:dyDescent="0.2">
      <c r="A13" s="13">
        <v>6</v>
      </c>
      <c r="B13" s="2" t="s">
        <v>106</v>
      </c>
      <c r="C13" s="2" t="s">
        <v>36</v>
      </c>
      <c r="D13" s="39" t="s">
        <v>117</v>
      </c>
      <c r="E13" s="2" t="s">
        <v>4</v>
      </c>
      <c r="F13" s="2" t="s">
        <v>12</v>
      </c>
      <c r="G13" s="2" t="s">
        <v>5</v>
      </c>
      <c r="H13" s="28" t="str">
        <f>'MAPA DE CALOR'!I8</f>
        <v>20
Moderada</v>
      </c>
      <c r="I13" s="1" t="s">
        <v>55</v>
      </c>
      <c r="J13" s="3" t="s">
        <v>132</v>
      </c>
      <c r="K13" s="2" t="s">
        <v>122</v>
      </c>
      <c r="L13" s="2" t="s">
        <v>37</v>
      </c>
      <c r="M13" s="1" t="s">
        <v>51</v>
      </c>
      <c r="N13" s="2" t="s">
        <v>1</v>
      </c>
      <c r="O13" s="22" t="str">
        <f>'MAPA DE CALOR'!H8</f>
        <v>10
Baja</v>
      </c>
      <c r="P13" s="3" t="s">
        <v>132</v>
      </c>
      <c r="Q13" s="14" t="s">
        <v>38</v>
      </c>
    </row>
    <row r="14" spans="1:17" ht="51.75" customHeight="1" x14ac:dyDescent="0.2">
      <c r="A14" s="37">
        <v>7</v>
      </c>
      <c r="B14" s="2" t="s">
        <v>106</v>
      </c>
      <c r="C14" s="2" t="s">
        <v>118</v>
      </c>
      <c r="D14" s="39" t="s">
        <v>39</v>
      </c>
      <c r="E14" s="2" t="s">
        <v>6</v>
      </c>
      <c r="F14" s="2" t="s">
        <v>12</v>
      </c>
      <c r="G14" s="2" t="s">
        <v>1</v>
      </c>
      <c r="H14" s="22" t="str">
        <f>'MAPA DE CALOR'!H8</f>
        <v>10
Baja</v>
      </c>
      <c r="I14" s="2" t="s">
        <v>40</v>
      </c>
      <c r="J14" s="3" t="s">
        <v>132</v>
      </c>
      <c r="K14" s="2" t="s">
        <v>41</v>
      </c>
      <c r="L14" s="2" t="s">
        <v>37</v>
      </c>
      <c r="M14" s="1" t="s">
        <v>51</v>
      </c>
      <c r="N14" s="2" t="s">
        <v>3</v>
      </c>
      <c r="O14" s="22" t="str">
        <f>'MAPA DE CALOR'!G8</f>
        <v>5
Baja</v>
      </c>
      <c r="P14" s="3" t="s">
        <v>132</v>
      </c>
      <c r="Q14" s="14" t="s">
        <v>42</v>
      </c>
    </row>
    <row r="15" spans="1:17" s="10" customFormat="1" ht="192" x14ac:dyDescent="0.2">
      <c r="A15" s="37">
        <v>9</v>
      </c>
      <c r="B15" s="4" t="s">
        <v>110</v>
      </c>
      <c r="C15" s="4" t="s">
        <v>234</v>
      </c>
      <c r="D15" s="39" t="s">
        <v>235</v>
      </c>
      <c r="E15" s="4" t="s">
        <v>236</v>
      </c>
      <c r="F15" s="2" t="s">
        <v>233</v>
      </c>
      <c r="G15" s="2" t="s">
        <v>1</v>
      </c>
      <c r="H15" s="22" t="s">
        <v>81</v>
      </c>
      <c r="I15" s="2" t="s">
        <v>180</v>
      </c>
      <c r="J15" s="3" t="s">
        <v>132</v>
      </c>
      <c r="K15" s="2" t="s">
        <v>181</v>
      </c>
      <c r="L15" s="2" t="s">
        <v>182</v>
      </c>
      <c r="M15" s="2" t="s">
        <v>233</v>
      </c>
      <c r="N15" s="2" t="s">
        <v>237</v>
      </c>
      <c r="O15" s="22" t="s">
        <v>82</v>
      </c>
      <c r="P15" s="3" t="s">
        <v>132</v>
      </c>
      <c r="Q15" s="2" t="s">
        <v>238</v>
      </c>
    </row>
    <row r="16" spans="1:17" s="10" customFormat="1" ht="96" x14ac:dyDescent="0.2">
      <c r="A16" s="13">
        <v>10</v>
      </c>
      <c r="B16" s="2" t="s">
        <v>104</v>
      </c>
      <c r="C16" s="4" t="s">
        <v>223</v>
      </c>
      <c r="D16" s="4" t="s">
        <v>222</v>
      </c>
      <c r="E16" s="4" t="s">
        <v>224</v>
      </c>
      <c r="F16" s="1" t="s">
        <v>51</v>
      </c>
      <c r="G16" s="1" t="s">
        <v>52</v>
      </c>
      <c r="H16" s="22" t="str">
        <f>'MAPA DE CALOR'!G8</f>
        <v>5
Baja</v>
      </c>
      <c r="I16" s="2" t="s">
        <v>111</v>
      </c>
      <c r="J16" s="3" t="s">
        <v>132</v>
      </c>
      <c r="K16" s="2" t="s">
        <v>123</v>
      </c>
      <c r="L16" s="2" t="s">
        <v>43</v>
      </c>
      <c r="M16" s="1" t="s">
        <v>51</v>
      </c>
      <c r="N16" s="1" t="s">
        <v>52</v>
      </c>
      <c r="O16" s="22" t="str">
        <f>'MAPA DE CALOR'!G8</f>
        <v>5
Baja</v>
      </c>
      <c r="P16" s="3" t="s">
        <v>132</v>
      </c>
      <c r="Q16" s="14" t="s">
        <v>126</v>
      </c>
    </row>
    <row r="17" spans="1:17" ht="170.25" customHeight="1" x14ac:dyDescent="0.2">
      <c r="A17" s="37">
        <v>11</v>
      </c>
      <c r="B17" s="2" t="s">
        <v>107</v>
      </c>
      <c r="C17" s="2" t="s">
        <v>44</v>
      </c>
      <c r="D17" s="39" t="s">
        <v>119</v>
      </c>
      <c r="E17" s="2" t="s">
        <v>120</v>
      </c>
      <c r="F17" s="1" t="s">
        <v>51</v>
      </c>
      <c r="G17" s="2" t="s">
        <v>7</v>
      </c>
      <c r="H17" s="28" t="str">
        <f>'MAPA DE CALOR'!I8</f>
        <v>20
Moderada</v>
      </c>
      <c r="I17" s="2" t="s">
        <v>45</v>
      </c>
      <c r="J17" s="3" t="s">
        <v>132</v>
      </c>
      <c r="K17" s="2" t="s">
        <v>124</v>
      </c>
      <c r="L17" s="2" t="s">
        <v>0</v>
      </c>
      <c r="M17" s="1" t="s">
        <v>51</v>
      </c>
      <c r="N17" s="2" t="s">
        <v>1</v>
      </c>
      <c r="O17" s="22" t="str">
        <f>'MAPA DE CALOR'!H8</f>
        <v>10
Baja</v>
      </c>
      <c r="P17" s="3" t="s">
        <v>132</v>
      </c>
      <c r="Q17" s="14" t="s">
        <v>46</v>
      </c>
    </row>
    <row r="18" spans="1:17" s="40" customFormat="1" ht="63.75" x14ac:dyDescent="0.2">
      <c r="A18" s="37">
        <v>13</v>
      </c>
      <c r="B18" s="42" t="s">
        <v>130</v>
      </c>
      <c r="C18" s="42" t="s">
        <v>47</v>
      </c>
      <c r="D18" s="43" t="s">
        <v>48</v>
      </c>
      <c r="E18" s="42" t="s">
        <v>8</v>
      </c>
      <c r="F18" s="42" t="s">
        <v>9</v>
      </c>
      <c r="G18" s="44" t="s">
        <v>52</v>
      </c>
      <c r="H18" s="22" t="s">
        <v>81</v>
      </c>
      <c r="I18" s="44" t="s">
        <v>11</v>
      </c>
      <c r="J18" s="3" t="s">
        <v>132</v>
      </c>
      <c r="K18" s="44" t="s">
        <v>251</v>
      </c>
      <c r="L18" s="42" t="s">
        <v>10</v>
      </c>
      <c r="M18" s="42" t="s">
        <v>12</v>
      </c>
      <c r="N18" s="42" t="s">
        <v>3</v>
      </c>
      <c r="O18" s="22" t="s">
        <v>82</v>
      </c>
      <c r="P18" s="3" t="s">
        <v>132</v>
      </c>
      <c r="Q18" s="44" t="s">
        <v>251</v>
      </c>
    </row>
    <row r="19" spans="1:17" s="41" customFormat="1" ht="204" x14ac:dyDescent="0.2">
      <c r="A19" s="13">
        <v>14</v>
      </c>
      <c r="B19" s="42" t="s">
        <v>134</v>
      </c>
      <c r="C19" s="42" t="s">
        <v>135</v>
      </c>
      <c r="D19" s="43" t="s">
        <v>136</v>
      </c>
      <c r="E19" s="42" t="s">
        <v>137</v>
      </c>
      <c r="F19" s="45" t="s">
        <v>51</v>
      </c>
      <c r="G19" s="46" t="s">
        <v>1</v>
      </c>
      <c r="H19" s="22" t="s">
        <v>81</v>
      </c>
      <c r="I19" s="44" t="s">
        <v>138</v>
      </c>
      <c r="J19" s="3" t="s">
        <v>132</v>
      </c>
      <c r="K19" s="44" t="s">
        <v>140</v>
      </c>
      <c r="L19" s="42" t="s">
        <v>139</v>
      </c>
      <c r="M19" s="1" t="s">
        <v>51</v>
      </c>
      <c r="N19" s="2" t="s">
        <v>3</v>
      </c>
      <c r="O19" s="22" t="s">
        <v>82</v>
      </c>
      <c r="P19" s="3" t="s">
        <v>132</v>
      </c>
      <c r="Q19" s="44" t="s">
        <v>250</v>
      </c>
    </row>
    <row r="20" spans="1:17" s="40" customFormat="1" ht="156" x14ac:dyDescent="0.2">
      <c r="A20" s="37">
        <v>15</v>
      </c>
      <c r="B20" s="42" t="s">
        <v>130</v>
      </c>
      <c r="C20" s="42" t="s">
        <v>142</v>
      </c>
      <c r="D20" s="43" t="s">
        <v>143</v>
      </c>
      <c r="E20" s="42" t="s">
        <v>144</v>
      </c>
      <c r="F20" s="42" t="s">
        <v>9</v>
      </c>
      <c r="G20" s="44" t="s">
        <v>52</v>
      </c>
      <c r="H20" s="22" t="s">
        <v>81</v>
      </c>
      <c r="I20" s="44" t="s">
        <v>11</v>
      </c>
      <c r="J20" s="3" t="s">
        <v>132</v>
      </c>
      <c r="K20" s="44" t="s">
        <v>252</v>
      </c>
      <c r="L20" s="42" t="s">
        <v>145</v>
      </c>
      <c r="M20" s="42" t="s">
        <v>12</v>
      </c>
      <c r="N20" s="42" t="s">
        <v>3</v>
      </c>
      <c r="O20" s="22" t="s">
        <v>82</v>
      </c>
      <c r="P20" s="3" t="s">
        <v>132</v>
      </c>
      <c r="Q20" s="44" t="s">
        <v>252</v>
      </c>
    </row>
    <row r="21" spans="1:17" ht="70.5" customHeight="1" x14ac:dyDescent="0.2">
      <c r="A21" s="13">
        <v>16</v>
      </c>
      <c r="B21" s="46" t="s">
        <v>108</v>
      </c>
      <c r="C21" s="48" t="s">
        <v>149</v>
      </c>
      <c r="D21" s="51" t="s">
        <v>150</v>
      </c>
      <c r="E21" s="49" t="s">
        <v>151</v>
      </c>
      <c r="F21" s="50" t="s">
        <v>152</v>
      </c>
      <c r="G21" s="2" t="s">
        <v>153</v>
      </c>
      <c r="H21" s="21" t="s">
        <v>79</v>
      </c>
      <c r="I21" s="49" t="s">
        <v>154</v>
      </c>
      <c r="J21" s="3" t="s">
        <v>132</v>
      </c>
      <c r="K21" s="49" t="s">
        <v>155</v>
      </c>
      <c r="L21" s="4" t="s">
        <v>157</v>
      </c>
      <c r="M21" s="1" t="s">
        <v>51</v>
      </c>
      <c r="N21" s="2" t="s">
        <v>102</v>
      </c>
      <c r="O21" s="22" t="s">
        <v>82</v>
      </c>
      <c r="P21" s="3" t="s">
        <v>132</v>
      </c>
      <c r="Q21" s="49" t="s">
        <v>155</v>
      </c>
    </row>
    <row r="22" spans="1:17" ht="132" customHeight="1" x14ac:dyDescent="0.2">
      <c r="A22" s="37">
        <v>17</v>
      </c>
      <c r="B22" s="2" t="s">
        <v>107</v>
      </c>
      <c r="C22" s="52" t="s">
        <v>158</v>
      </c>
      <c r="D22" s="56" t="s">
        <v>159</v>
      </c>
      <c r="E22" s="52" t="s">
        <v>160</v>
      </c>
      <c r="F22" s="1" t="s">
        <v>51</v>
      </c>
      <c r="G22" s="2" t="s">
        <v>7</v>
      </c>
      <c r="H22" s="53" t="s">
        <v>86</v>
      </c>
      <c r="I22" s="54" t="s">
        <v>161</v>
      </c>
      <c r="J22" s="3" t="s">
        <v>132</v>
      </c>
      <c r="K22" s="52" t="s">
        <v>162</v>
      </c>
      <c r="L22" s="45" t="s">
        <v>163</v>
      </c>
      <c r="M22" s="1" t="s">
        <v>51</v>
      </c>
      <c r="N22" s="2" t="s">
        <v>1</v>
      </c>
      <c r="O22" s="55" t="s">
        <v>81</v>
      </c>
      <c r="P22" s="3" t="s">
        <v>132</v>
      </c>
      <c r="Q22" s="52" t="s">
        <v>164</v>
      </c>
    </row>
    <row r="23" spans="1:17" ht="120" x14ac:dyDescent="0.2">
      <c r="A23" s="13">
        <v>18</v>
      </c>
      <c r="B23" s="2" t="s">
        <v>107</v>
      </c>
      <c r="C23" s="54" t="s">
        <v>165</v>
      </c>
      <c r="D23" s="56" t="s">
        <v>166</v>
      </c>
      <c r="E23" s="52" t="s">
        <v>167</v>
      </c>
      <c r="F23" s="1" t="s">
        <v>51</v>
      </c>
      <c r="G23" s="2" t="s">
        <v>7</v>
      </c>
      <c r="H23" s="53" t="s">
        <v>86</v>
      </c>
      <c r="I23" s="54" t="s">
        <v>168</v>
      </c>
      <c r="J23" s="3" t="s">
        <v>132</v>
      </c>
      <c r="K23" s="52" t="s">
        <v>169</v>
      </c>
      <c r="L23" s="45" t="s">
        <v>163</v>
      </c>
      <c r="M23" s="1" t="s">
        <v>51</v>
      </c>
      <c r="N23" s="2" t="s">
        <v>1</v>
      </c>
      <c r="O23" s="55" t="s">
        <v>81</v>
      </c>
      <c r="P23" s="3" t="s">
        <v>132</v>
      </c>
      <c r="Q23" s="52" t="s">
        <v>170</v>
      </c>
    </row>
    <row r="24" spans="1:17" ht="120" x14ac:dyDescent="0.2">
      <c r="A24" s="37">
        <v>19</v>
      </c>
      <c r="B24" s="2" t="s">
        <v>107</v>
      </c>
      <c r="C24" s="54" t="s">
        <v>171</v>
      </c>
      <c r="D24" s="56" t="s">
        <v>172</v>
      </c>
      <c r="E24" s="52" t="s">
        <v>173</v>
      </c>
      <c r="F24" s="1" t="s">
        <v>51</v>
      </c>
      <c r="G24" s="2" t="s">
        <v>7</v>
      </c>
      <c r="H24" s="53" t="s">
        <v>86</v>
      </c>
      <c r="I24" s="54" t="s">
        <v>174</v>
      </c>
      <c r="J24" s="3" t="s">
        <v>132</v>
      </c>
      <c r="K24" s="52" t="s">
        <v>175</v>
      </c>
      <c r="L24" s="45" t="s">
        <v>163</v>
      </c>
      <c r="M24" s="1" t="s">
        <v>51</v>
      </c>
      <c r="N24" s="2" t="s">
        <v>1</v>
      </c>
      <c r="O24" s="55" t="s">
        <v>81</v>
      </c>
      <c r="P24" s="3" t="s">
        <v>132</v>
      </c>
      <c r="Q24" s="52" t="s">
        <v>176</v>
      </c>
    </row>
    <row r="25" spans="1:17" ht="96" x14ac:dyDescent="0.2">
      <c r="A25" s="112"/>
      <c r="B25" s="112" t="s">
        <v>183</v>
      </c>
      <c r="C25" s="57" t="s">
        <v>184</v>
      </c>
      <c r="D25" s="63" t="s">
        <v>185</v>
      </c>
      <c r="E25" s="57" t="s">
        <v>186</v>
      </c>
      <c r="F25" s="57" t="s">
        <v>187</v>
      </c>
      <c r="G25" s="57" t="s">
        <v>188</v>
      </c>
      <c r="H25" s="58" t="s">
        <v>80</v>
      </c>
      <c r="I25" s="57" t="s">
        <v>189</v>
      </c>
      <c r="J25" s="3" t="s">
        <v>132</v>
      </c>
      <c r="K25" s="57" t="s">
        <v>190</v>
      </c>
      <c r="L25" s="57" t="s">
        <v>191</v>
      </c>
      <c r="M25" s="59" t="s">
        <v>51</v>
      </c>
      <c r="N25" s="60" t="s">
        <v>102</v>
      </c>
      <c r="O25" s="47" t="s">
        <v>82</v>
      </c>
      <c r="P25" s="3" t="s">
        <v>132</v>
      </c>
      <c r="Q25" s="57" t="s">
        <v>192</v>
      </c>
    </row>
    <row r="26" spans="1:17" ht="132" x14ac:dyDescent="0.2">
      <c r="A26" s="113"/>
      <c r="B26" s="113"/>
      <c r="C26" s="57" t="s">
        <v>193</v>
      </c>
      <c r="D26" s="64" t="s">
        <v>194</v>
      </c>
      <c r="E26" s="57" t="s">
        <v>195</v>
      </c>
      <c r="F26" s="60" t="s">
        <v>9</v>
      </c>
      <c r="G26" s="60" t="s">
        <v>1</v>
      </c>
      <c r="H26" s="61" t="s">
        <v>84</v>
      </c>
      <c r="I26" s="57" t="s">
        <v>196</v>
      </c>
      <c r="J26" s="3" t="s">
        <v>132</v>
      </c>
      <c r="K26" s="57" t="s">
        <v>197</v>
      </c>
      <c r="L26" s="57" t="s">
        <v>198</v>
      </c>
      <c r="M26" s="60" t="s">
        <v>9</v>
      </c>
      <c r="N26" s="60" t="s">
        <v>1</v>
      </c>
      <c r="O26" s="61" t="s">
        <v>84</v>
      </c>
      <c r="P26" s="3" t="s">
        <v>132</v>
      </c>
      <c r="Q26" s="57" t="s">
        <v>199</v>
      </c>
    </row>
    <row r="27" spans="1:17" ht="96" x14ac:dyDescent="0.2">
      <c r="A27" s="113"/>
      <c r="B27" s="113"/>
      <c r="C27" s="45" t="s">
        <v>200</v>
      </c>
      <c r="D27" s="65" t="s">
        <v>201</v>
      </c>
      <c r="E27" s="45" t="s">
        <v>202</v>
      </c>
      <c r="F27" s="46" t="s">
        <v>9</v>
      </c>
      <c r="G27" s="46" t="s">
        <v>1</v>
      </c>
      <c r="H27" s="23" t="s">
        <v>84</v>
      </c>
      <c r="I27" s="45" t="s">
        <v>203</v>
      </c>
      <c r="J27" s="3" t="s">
        <v>132</v>
      </c>
      <c r="K27" s="45" t="s">
        <v>204</v>
      </c>
      <c r="L27" s="45" t="s">
        <v>205</v>
      </c>
      <c r="M27" s="46" t="s">
        <v>9</v>
      </c>
      <c r="N27" s="46" t="s">
        <v>1</v>
      </c>
      <c r="O27" s="23" t="s">
        <v>84</v>
      </c>
      <c r="P27" s="3" t="s">
        <v>132</v>
      </c>
      <c r="Q27" s="45" t="s">
        <v>206</v>
      </c>
    </row>
    <row r="28" spans="1:17" ht="72" x14ac:dyDescent="0.2">
      <c r="A28" s="114"/>
      <c r="B28" s="114"/>
      <c r="C28" s="62" t="s">
        <v>207</v>
      </c>
      <c r="D28" s="65" t="s">
        <v>208</v>
      </c>
      <c r="E28" s="45" t="s">
        <v>209</v>
      </c>
      <c r="F28" s="46" t="s">
        <v>9</v>
      </c>
      <c r="G28" s="46" t="s">
        <v>1</v>
      </c>
      <c r="H28" s="23" t="s">
        <v>84</v>
      </c>
      <c r="I28" s="45" t="s">
        <v>210</v>
      </c>
      <c r="J28" s="3" t="s">
        <v>132</v>
      </c>
      <c r="K28" s="45" t="s">
        <v>204</v>
      </c>
      <c r="L28" s="45" t="s">
        <v>205</v>
      </c>
      <c r="M28" s="46" t="s">
        <v>9</v>
      </c>
      <c r="N28" s="46" t="s">
        <v>1</v>
      </c>
      <c r="O28" s="23" t="s">
        <v>84</v>
      </c>
      <c r="P28" s="3" t="s">
        <v>132</v>
      </c>
      <c r="Q28" s="45" t="s">
        <v>211</v>
      </c>
    </row>
    <row r="29" spans="1:17" ht="156" x14ac:dyDescent="0.2">
      <c r="A29" s="45"/>
      <c r="B29" s="45" t="s">
        <v>212</v>
      </c>
      <c r="C29" s="44" t="s">
        <v>217</v>
      </c>
      <c r="D29" s="65" t="s">
        <v>216</v>
      </c>
      <c r="E29" s="44" t="s">
        <v>218</v>
      </c>
      <c r="F29" s="45" t="s">
        <v>219</v>
      </c>
      <c r="G29" s="45" t="s">
        <v>188</v>
      </c>
      <c r="H29" s="22" t="s">
        <v>81</v>
      </c>
      <c r="I29" s="45" t="s">
        <v>213</v>
      </c>
      <c r="J29" s="3" t="s">
        <v>132</v>
      </c>
      <c r="K29" s="45" t="s">
        <v>214</v>
      </c>
      <c r="L29" s="45" t="s">
        <v>205</v>
      </c>
      <c r="M29" s="45" t="s">
        <v>220</v>
      </c>
      <c r="N29" s="45" t="s">
        <v>188</v>
      </c>
      <c r="O29" s="22" t="s">
        <v>82</v>
      </c>
      <c r="P29" s="3" t="s">
        <v>132</v>
      </c>
      <c r="Q29" s="45" t="s">
        <v>221</v>
      </c>
    </row>
    <row r="30" spans="1:17" ht="115.5" thickBot="1" x14ac:dyDescent="0.25">
      <c r="B30" s="66" t="s">
        <v>230</v>
      </c>
      <c r="C30" s="74" t="s">
        <v>239</v>
      </c>
      <c r="D30" s="70" t="s">
        <v>247</v>
      </c>
      <c r="E30" s="67" t="s">
        <v>248</v>
      </c>
      <c r="F30" s="2" t="s">
        <v>241</v>
      </c>
      <c r="G30" s="2" t="s">
        <v>228</v>
      </c>
      <c r="H30" s="21" t="s">
        <v>80</v>
      </c>
      <c r="I30" s="67" t="s">
        <v>240</v>
      </c>
      <c r="J30" s="3" t="s">
        <v>132</v>
      </c>
      <c r="K30" s="67" t="s">
        <v>240</v>
      </c>
      <c r="L30" s="66" t="s">
        <v>230</v>
      </c>
      <c r="M30" s="2" t="s">
        <v>241</v>
      </c>
      <c r="N30" s="2" t="s">
        <v>228</v>
      </c>
      <c r="O30" s="21" t="s">
        <v>80</v>
      </c>
      <c r="P30" s="3" t="s">
        <v>132</v>
      </c>
      <c r="Q30" s="67" t="s">
        <v>249</v>
      </c>
    </row>
    <row r="31" spans="1:17" ht="12" customHeight="1" x14ac:dyDescent="0.2">
      <c r="A31" s="104" t="s">
        <v>49</v>
      </c>
      <c r="B31" s="104"/>
      <c r="C31" s="104"/>
      <c r="D31" s="104"/>
      <c r="E31" s="104"/>
      <c r="F31" s="104"/>
    </row>
    <row r="32" spans="1:17" x14ac:dyDescent="0.2">
      <c r="A32" s="104" t="s">
        <v>50</v>
      </c>
      <c r="B32" s="104"/>
      <c r="C32" s="104"/>
      <c r="D32" s="104"/>
      <c r="E32" s="104"/>
      <c r="F32" s="104"/>
    </row>
  </sheetData>
  <autoFilter ref="A7:Q32" xr:uid="{00000000-0001-0000-0100-000000000000}"/>
  <mergeCells count="24">
    <mergeCell ref="A1:Q1"/>
    <mergeCell ref="M5:O6"/>
    <mergeCell ref="Q5:Q7"/>
    <mergeCell ref="A4:E4"/>
    <mergeCell ref="F4:I4"/>
    <mergeCell ref="K4:Q4"/>
    <mergeCell ref="C5:C7"/>
    <mergeCell ref="D5:D7"/>
    <mergeCell ref="E5:E7"/>
    <mergeCell ref="F5:H5"/>
    <mergeCell ref="J5:J7"/>
    <mergeCell ref="K5:K7"/>
    <mergeCell ref="L5:L7"/>
    <mergeCell ref="P5:P7"/>
    <mergeCell ref="F6:H6"/>
    <mergeCell ref="I6:I7"/>
    <mergeCell ref="A31:F31"/>
    <mergeCell ref="A32:F32"/>
    <mergeCell ref="A2:Q2"/>
    <mergeCell ref="A3:Q3"/>
    <mergeCell ref="B5:B7"/>
    <mergeCell ref="A5:A7"/>
    <mergeCell ref="A25:A28"/>
    <mergeCell ref="B25:B28"/>
  </mergeCells>
  <phoneticPr fontId="11"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635FF-C534-4515-AC5C-8C2C3EBA9F89}">
  <dimension ref="A1:Y119"/>
  <sheetViews>
    <sheetView tabSelected="1" topLeftCell="A10" workbookViewId="0">
      <selection activeCell="J15" sqref="J15"/>
    </sheetView>
  </sheetViews>
  <sheetFormatPr baseColWidth="10" defaultRowHeight="12.75" x14ac:dyDescent="0.2"/>
  <cols>
    <col min="1" max="1" width="10.83203125" style="75" customWidth="1"/>
    <col min="2" max="2" width="18.33203125" style="76" customWidth="1"/>
    <col min="3" max="3" width="19.83203125" style="76" customWidth="1"/>
    <col min="4" max="4" width="31.6640625" style="76" customWidth="1"/>
    <col min="5" max="5" width="8.1640625" style="76" customWidth="1"/>
    <col min="6" max="6" width="12" style="76"/>
    <col min="7" max="25" width="12" style="75"/>
    <col min="26" max="16384" width="12" style="76"/>
  </cols>
  <sheetData>
    <row r="1" spans="2:13" ht="23.25" x14ac:dyDescent="0.2">
      <c r="B1" s="147" t="s">
        <v>253</v>
      </c>
      <c r="C1" s="147"/>
      <c r="D1" s="147"/>
      <c r="E1" s="147"/>
      <c r="F1" s="147"/>
    </row>
    <row r="2" spans="2:13" ht="18" x14ac:dyDescent="0.2">
      <c r="B2" s="148" t="s">
        <v>276</v>
      </c>
      <c r="C2" s="149"/>
      <c r="D2" s="149"/>
      <c r="E2" s="149"/>
      <c r="F2" s="150"/>
    </row>
    <row r="3" spans="2:13" ht="18" x14ac:dyDescent="0.2">
      <c r="B3" s="151" t="s">
        <v>254</v>
      </c>
      <c r="C3" s="151"/>
      <c r="D3" s="151"/>
      <c r="E3" s="151"/>
      <c r="F3" s="151"/>
    </row>
    <row r="4" spans="2:13" ht="18" x14ac:dyDescent="0.2">
      <c r="B4" s="151" t="s">
        <v>22</v>
      </c>
      <c r="C4" s="151"/>
      <c r="D4" s="151"/>
      <c r="E4" s="151"/>
      <c r="F4" s="151"/>
    </row>
    <row r="5" spans="2:13" ht="55.5" customHeight="1" x14ac:dyDescent="0.2">
      <c r="B5" s="77" t="s">
        <v>25</v>
      </c>
      <c r="C5" s="77" t="s">
        <v>26</v>
      </c>
      <c r="D5" s="77" t="s">
        <v>27</v>
      </c>
      <c r="E5" s="152" t="s">
        <v>255</v>
      </c>
      <c r="F5" s="152"/>
    </row>
    <row r="6" spans="2:13" ht="32.25" customHeight="1" thickBot="1" x14ac:dyDescent="0.25">
      <c r="B6" s="78" t="s">
        <v>256</v>
      </c>
      <c r="C6" s="78" t="s">
        <v>257</v>
      </c>
      <c r="D6" s="79" t="s">
        <v>258</v>
      </c>
      <c r="E6" s="80">
        <v>0</v>
      </c>
      <c r="F6" s="81">
        <f>+E6/E10</f>
        <v>0</v>
      </c>
    </row>
    <row r="7" spans="2:13" ht="32.25" customHeight="1" x14ac:dyDescent="0.2">
      <c r="B7" s="78" t="s">
        <v>267</v>
      </c>
      <c r="C7" s="78" t="s">
        <v>268</v>
      </c>
      <c r="D7" s="61" t="s">
        <v>266</v>
      </c>
      <c r="E7" s="80">
        <v>3</v>
      </c>
      <c r="F7" s="81">
        <f>+E7/E10</f>
        <v>0.13043478260869565</v>
      </c>
    </row>
    <row r="8" spans="2:13" ht="45" x14ac:dyDescent="0.2">
      <c r="B8" s="78" t="s">
        <v>270</v>
      </c>
      <c r="C8" s="78" t="s">
        <v>269</v>
      </c>
      <c r="D8" s="21" t="s">
        <v>141</v>
      </c>
      <c r="E8" s="80">
        <v>11</v>
      </c>
      <c r="F8" s="81">
        <f>+E8/E10</f>
        <v>0.47826086956521741</v>
      </c>
    </row>
    <row r="9" spans="2:13" ht="32.25" customHeight="1" x14ac:dyDescent="0.2">
      <c r="B9" s="78" t="s">
        <v>271</v>
      </c>
      <c r="C9" s="78" t="s">
        <v>272</v>
      </c>
      <c r="D9" s="22" t="s">
        <v>259</v>
      </c>
      <c r="E9" s="80">
        <v>9</v>
      </c>
      <c r="F9" s="81">
        <f>+E9/E10</f>
        <v>0.39130434782608697</v>
      </c>
    </row>
    <row r="10" spans="2:13" ht="18.75" x14ac:dyDescent="0.3">
      <c r="B10" s="153" t="s">
        <v>260</v>
      </c>
      <c r="C10" s="153"/>
      <c r="D10" s="153"/>
      <c r="E10" s="82">
        <f>SUM(E6:E9)</f>
        <v>23</v>
      </c>
      <c r="F10" s="83">
        <f>SUM(F6:F9)</f>
        <v>1</v>
      </c>
      <c r="M10" s="84"/>
    </row>
    <row r="11" spans="2:13" s="75" customFormat="1" x14ac:dyDescent="0.2"/>
    <row r="12" spans="2:13" s="75" customFormat="1" ht="13.5" thickBot="1" x14ac:dyDescent="0.25"/>
    <row r="13" spans="2:13" ht="19.5" thickBot="1" x14ac:dyDescent="0.35">
      <c r="B13" s="137" t="s">
        <v>261</v>
      </c>
      <c r="C13" s="138"/>
      <c r="D13" s="138"/>
      <c r="E13" s="139" t="s">
        <v>262</v>
      </c>
      <c r="F13" s="140"/>
    </row>
    <row r="14" spans="2:13" ht="51" customHeight="1" thickBot="1" x14ac:dyDescent="0.25">
      <c r="B14" s="85" t="s">
        <v>263</v>
      </c>
      <c r="C14" s="86">
        <v>23</v>
      </c>
      <c r="D14" s="87"/>
      <c r="E14" s="141">
        <f>100%-D16</f>
        <v>1</v>
      </c>
      <c r="F14" s="142"/>
    </row>
    <row r="15" spans="2:13" ht="62.25" customHeight="1" thickBot="1" x14ac:dyDescent="0.25">
      <c r="B15" s="88" t="s">
        <v>264</v>
      </c>
      <c r="C15" s="86">
        <v>23</v>
      </c>
      <c r="D15" s="89">
        <f>+C15/C14</f>
        <v>1</v>
      </c>
      <c r="E15" s="143"/>
      <c r="F15" s="144"/>
    </row>
    <row r="16" spans="2:13" ht="43.5" customHeight="1" thickBot="1" x14ac:dyDescent="0.25">
      <c r="B16" s="90" t="s">
        <v>265</v>
      </c>
      <c r="C16" s="86">
        <v>0</v>
      </c>
      <c r="D16" s="91">
        <f>+C16/C14</f>
        <v>0</v>
      </c>
      <c r="E16" s="145"/>
      <c r="F16" s="146"/>
    </row>
    <row r="17" s="75" customFormat="1" x14ac:dyDescent="0.2"/>
    <row r="18" s="75" customFormat="1" x14ac:dyDescent="0.2"/>
    <row r="19" s="75" customFormat="1" x14ac:dyDescent="0.2"/>
    <row r="20" s="75" customFormat="1" x14ac:dyDescent="0.2"/>
    <row r="21" s="75" customFormat="1" x14ac:dyDescent="0.2"/>
    <row r="22" s="75" customFormat="1" x14ac:dyDescent="0.2"/>
    <row r="23" s="75" customFormat="1" x14ac:dyDescent="0.2"/>
    <row r="24" s="75" customFormat="1" x14ac:dyDescent="0.2"/>
    <row r="25" s="75" customFormat="1" x14ac:dyDescent="0.2"/>
    <row r="26" s="75" customFormat="1" x14ac:dyDescent="0.2"/>
    <row r="27" s="75" customFormat="1" x14ac:dyDescent="0.2"/>
    <row r="28" s="75" customFormat="1" x14ac:dyDescent="0.2"/>
    <row r="29" s="75" customFormat="1" x14ac:dyDescent="0.2"/>
    <row r="30" s="75" customFormat="1" x14ac:dyDescent="0.2"/>
    <row r="31" s="75" customFormat="1" x14ac:dyDescent="0.2"/>
    <row r="32" s="75" customFormat="1" x14ac:dyDescent="0.2"/>
    <row r="33" s="75" customFormat="1" x14ac:dyDescent="0.2"/>
    <row r="34" s="75" customFormat="1" x14ac:dyDescent="0.2"/>
    <row r="35" s="75" customFormat="1" x14ac:dyDescent="0.2"/>
    <row r="36" s="75" customFormat="1" x14ac:dyDescent="0.2"/>
    <row r="37" s="75" customFormat="1" x14ac:dyDescent="0.2"/>
    <row r="38" s="75" customFormat="1" x14ac:dyDescent="0.2"/>
    <row r="39" s="75" customFormat="1" x14ac:dyDescent="0.2"/>
    <row r="40" s="75" customFormat="1" x14ac:dyDescent="0.2"/>
    <row r="41" s="75" customFormat="1" x14ac:dyDescent="0.2"/>
    <row r="42" s="75" customFormat="1" x14ac:dyDescent="0.2"/>
    <row r="43" s="75" customFormat="1" x14ac:dyDescent="0.2"/>
    <row r="44" s="75" customFormat="1" x14ac:dyDescent="0.2"/>
    <row r="45" s="75" customFormat="1" x14ac:dyDescent="0.2"/>
    <row r="46" s="75" customFormat="1" x14ac:dyDescent="0.2"/>
    <row r="47" s="75" customFormat="1" x14ac:dyDescent="0.2"/>
    <row r="48" s="75" customFormat="1" x14ac:dyDescent="0.2"/>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row r="115" s="75" customFormat="1" x14ac:dyDescent="0.2"/>
    <row r="116" s="75" customFormat="1" x14ac:dyDescent="0.2"/>
    <row r="117" s="75" customFormat="1" x14ac:dyDescent="0.2"/>
    <row r="118" s="75" customFormat="1" x14ac:dyDescent="0.2"/>
    <row r="119" s="75" customFormat="1" x14ac:dyDescent="0.2"/>
  </sheetData>
  <mergeCells count="9">
    <mergeCell ref="B13:D13"/>
    <mergeCell ref="E13:F13"/>
    <mergeCell ref="E14:F16"/>
    <mergeCell ref="B1:F1"/>
    <mergeCell ref="B2:F2"/>
    <mergeCell ref="B3:F3"/>
    <mergeCell ref="B4:F4"/>
    <mergeCell ref="E5:F5"/>
    <mergeCell ref="B10:D10"/>
  </mergeCells>
  <pageMargins left="0.7" right="0.7" top="0.75" bottom="0.75" header="0.3" footer="0.3"/>
  <pageSetup orientation="portrait" horizontalDpi="4294967294" verticalDpi="4294967294"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8946C-C6BF-486C-860A-0B6C21A641B4}">
  <dimension ref="A2:AS243"/>
  <sheetViews>
    <sheetView topLeftCell="A16" zoomScaleNormal="100" workbookViewId="0">
      <selection activeCell="I20" sqref="I20"/>
    </sheetView>
  </sheetViews>
  <sheetFormatPr baseColWidth="10" defaultRowHeight="12.75" x14ac:dyDescent="0.2"/>
  <cols>
    <col min="1" max="1" width="12" style="103"/>
    <col min="2" max="2" width="33.1640625" customWidth="1"/>
    <col min="3" max="3" width="15.83203125" customWidth="1"/>
    <col min="6" max="6" width="69.33203125" customWidth="1"/>
    <col min="7" max="45" width="12" style="103"/>
  </cols>
  <sheetData>
    <row r="2" spans="2:6" s="103" customFormat="1" ht="13.5" thickBot="1" x14ac:dyDescent="0.25"/>
    <row r="3" spans="2:6" ht="36.75" customHeight="1" thickBot="1" x14ac:dyDescent="0.25">
      <c r="B3" s="154" t="s">
        <v>275</v>
      </c>
      <c r="C3" s="155"/>
      <c r="D3" s="155"/>
      <c r="E3" s="155"/>
      <c r="F3" s="156"/>
    </row>
    <row r="4" spans="2:6" ht="47.25" customHeight="1" x14ac:dyDescent="0.2">
      <c r="B4" s="92" t="s">
        <v>273</v>
      </c>
      <c r="C4" s="93">
        <f>SUM(C5:C14)</f>
        <v>23</v>
      </c>
      <c r="D4" s="94"/>
      <c r="E4" s="94"/>
      <c r="F4" s="95"/>
    </row>
    <row r="5" spans="2:6" ht="45.75" customHeight="1" x14ac:dyDescent="0.25">
      <c r="B5" s="99" t="s">
        <v>230</v>
      </c>
      <c r="C5" s="101">
        <v>2</v>
      </c>
      <c r="D5" s="76"/>
      <c r="E5" s="76"/>
      <c r="F5" s="96"/>
    </row>
    <row r="6" spans="2:6" ht="45.75" customHeight="1" x14ac:dyDescent="0.25">
      <c r="B6" s="99" t="s">
        <v>274</v>
      </c>
      <c r="C6" s="101">
        <v>4</v>
      </c>
      <c r="D6" s="76"/>
      <c r="E6" s="76"/>
      <c r="F6" s="96"/>
    </row>
    <row r="7" spans="2:6" ht="57.75" customHeight="1" x14ac:dyDescent="0.25">
      <c r="B7" s="99" t="s">
        <v>212</v>
      </c>
      <c r="C7" s="101">
        <v>1</v>
      </c>
      <c r="D7" s="76"/>
      <c r="E7" s="76"/>
      <c r="F7" s="96"/>
    </row>
    <row r="8" spans="2:6" ht="45.75" customHeight="1" x14ac:dyDescent="0.25">
      <c r="B8" s="99" t="s">
        <v>183</v>
      </c>
      <c r="C8" s="101">
        <v>4</v>
      </c>
      <c r="D8" s="76"/>
      <c r="E8" s="76"/>
      <c r="F8" s="96"/>
    </row>
    <row r="9" spans="2:6" ht="45.75" customHeight="1" x14ac:dyDescent="0.25">
      <c r="B9" s="99" t="s">
        <v>134</v>
      </c>
      <c r="C9" s="101">
        <v>1</v>
      </c>
      <c r="D9" s="76"/>
      <c r="E9" s="76"/>
      <c r="F9" s="96"/>
    </row>
    <row r="10" spans="2:6" ht="45.75" customHeight="1" x14ac:dyDescent="0.25">
      <c r="B10" s="99" t="s">
        <v>106</v>
      </c>
      <c r="C10" s="101">
        <v>2</v>
      </c>
      <c r="D10" s="76"/>
      <c r="E10" s="76"/>
      <c r="F10" s="96"/>
    </row>
    <row r="11" spans="2:6" ht="45.75" customHeight="1" x14ac:dyDescent="0.25">
      <c r="B11" s="99" t="s">
        <v>105</v>
      </c>
      <c r="C11" s="101">
        <v>2</v>
      </c>
      <c r="D11" s="76"/>
      <c r="E11" s="76"/>
      <c r="F11" s="96"/>
    </row>
    <row r="12" spans="2:6" ht="45.75" customHeight="1" x14ac:dyDescent="0.25">
      <c r="B12" s="99" t="s">
        <v>130</v>
      </c>
      <c r="C12" s="101">
        <v>2</v>
      </c>
      <c r="D12" s="76"/>
      <c r="E12" s="76"/>
      <c r="F12" s="96"/>
    </row>
    <row r="13" spans="2:6" ht="45.75" customHeight="1" x14ac:dyDescent="0.25">
      <c r="B13" s="99" t="s">
        <v>108</v>
      </c>
      <c r="C13" s="101">
        <v>3</v>
      </c>
      <c r="D13" s="76"/>
      <c r="E13" s="76"/>
      <c r="F13" s="96"/>
    </row>
    <row r="14" spans="2:6" ht="45.75" customHeight="1" thickBot="1" x14ac:dyDescent="0.3">
      <c r="B14" s="100" t="s">
        <v>104</v>
      </c>
      <c r="C14" s="102">
        <v>2</v>
      </c>
      <c r="D14" s="97"/>
      <c r="E14" s="97"/>
      <c r="F14" s="98"/>
    </row>
    <row r="15" spans="2:6" s="103" customFormat="1" x14ac:dyDescent="0.2"/>
    <row r="16" spans="2:6" s="103" customFormat="1" x14ac:dyDescent="0.2"/>
    <row r="17" spans="2:6" s="103" customFormat="1" ht="13.5" thickBot="1" x14ac:dyDescent="0.25"/>
    <row r="18" spans="2:6" s="103" customFormat="1" ht="19.5" thickBot="1" x14ac:dyDescent="0.35">
      <c r="B18" s="137" t="s">
        <v>261</v>
      </c>
      <c r="C18" s="138"/>
      <c r="D18" s="138"/>
      <c r="E18" s="139" t="s">
        <v>262</v>
      </c>
      <c r="F18" s="140"/>
    </row>
    <row r="19" spans="2:6" s="103" customFormat="1" ht="55.5" customHeight="1" thickBot="1" x14ac:dyDescent="0.25">
      <c r="B19" s="85" t="s">
        <v>263</v>
      </c>
      <c r="C19" s="86">
        <v>23</v>
      </c>
      <c r="D19" s="87"/>
      <c r="E19" s="141">
        <f>100%-D21</f>
        <v>1</v>
      </c>
      <c r="F19" s="142"/>
    </row>
    <row r="20" spans="2:6" s="103" customFormat="1" ht="64.5" customHeight="1" thickBot="1" x14ac:dyDescent="0.25">
      <c r="B20" s="88" t="s">
        <v>264</v>
      </c>
      <c r="C20" s="86">
        <v>23</v>
      </c>
      <c r="D20" s="89">
        <f>+C20/C19</f>
        <v>1</v>
      </c>
      <c r="E20" s="143"/>
      <c r="F20" s="144"/>
    </row>
    <row r="21" spans="2:6" s="103" customFormat="1" ht="66.75" customHeight="1" thickBot="1" x14ac:dyDescent="0.25">
      <c r="B21" s="90" t="s">
        <v>265</v>
      </c>
      <c r="C21" s="86">
        <v>0</v>
      </c>
      <c r="D21" s="91">
        <f>+C21/C19</f>
        <v>0</v>
      </c>
      <c r="E21" s="145"/>
      <c r="F21" s="146"/>
    </row>
    <row r="22" spans="2:6" s="103" customFormat="1" x14ac:dyDescent="0.2"/>
    <row r="23" spans="2:6" s="103" customFormat="1" x14ac:dyDescent="0.2"/>
    <row r="24" spans="2:6" s="103" customFormat="1" x14ac:dyDescent="0.2"/>
    <row r="25" spans="2:6" s="103" customFormat="1" x14ac:dyDescent="0.2"/>
    <row r="26" spans="2:6" s="103" customFormat="1" x14ac:dyDescent="0.2"/>
    <row r="27" spans="2:6" s="103" customFormat="1" x14ac:dyDescent="0.2"/>
    <row r="28" spans="2:6" s="103" customFormat="1" x14ac:dyDescent="0.2"/>
    <row r="29" spans="2:6" s="103" customFormat="1" x14ac:dyDescent="0.2"/>
    <row r="30" spans="2:6" s="103" customFormat="1" x14ac:dyDescent="0.2"/>
    <row r="31" spans="2:6" s="103" customFormat="1" x14ac:dyDescent="0.2"/>
    <row r="32" spans="2:6" s="103" customFormat="1" x14ac:dyDescent="0.2"/>
    <row r="33" s="103" customFormat="1" x14ac:dyDescent="0.2"/>
    <row r="34" s="103" customFormat="1" x14ac:dyDescent="0.2"/>
    <row r="35" s="103" customFormat="1" x14ac:dyDescent="0.2"/>
    <row r="36" s="103" customFormat="1" x14ac:dyDescent="0.2"/>
    <row r="37" s="103" customFormat="1" x14ac:dyDescent="0.2"/>
    <row r="38" s="103" customFormat="1" x14ac:dyDescent="0.2"/>
    <row r="39" s="103" customFormat="1" x14ac:dyDescent="0.2"/>
    <row r="40" s="103" customFormat="1" x14ac:dyDescent="0.2"/>
    <row r="41" s="103" customFormat="1" x14ac:dyDescent="0.2"/>
    <row r="42" s="103" customFormat="1" x14ac:dyDescent="0.2"/>
    <row r="43" s="103" customFormat="1" x14ac:dyDescent="0.2"/>
    <row r="44" s="103" customFormat="1" x14ac:dyDescent="0.2"/>
    <row r="45" s="103" customFormat="1" x14ac:dyDescent="0.2"/>
    <row r="46" s="103" customFormat="1" x14ac:dyDescent="0.2"/>
    <row r="47" s="103" customFormat="1" x14ac:dyDescent="0.2"/>
    <row r="48" s="103" customFormat="1" x14ac:dyDescent="0.2"/>
    <row r="49" s="103" customFormat="1" x14ac:dyDescent="0.2"/>
    <row r="50" s="103" customFormat="1" x14ac:dyDescent="0.2"/>
    <row r="51" s="103" customFormat="1" x14ac:dyDescent="0.2"/>
    <row r="52" s="103" customFormat="1" x14ac:dyDescent="0.2"/>
    <row r="53" s="103" customFormat="1" x14ac:dyDescent="0.2"/>
    <row r="54" s="103" customFormat="1" x14ac:dyDescent="0.2"/>
    <row r="55" s="103" customFormat="1" x14ac:dyDescent="0.2"/>
    <row r="56" s="103" customFormat="1" x14ac:dyDescent="0.2"/>
    <row r="57" s="103" customFormat="1" x14ac:dyDescent="0.2"/>
    <row r="58" s="103" customFormat="1" x14ac:dyDescent="0.2"/>
    <row r="59" s="103" customFormat="1" x14ac:dyDescent="0.2"/>
    <row r="60" s="103" customFormat="1" x14ac:dyDescent="0.2"/>
    <row r="61" s="103" customFormat="1" x14ac:dyDescent="0.2"/>
    <row r="62" s="103" customFormat="1" x14ac:dyDescent="0.2"/>
    <row r="63" s="103" customFormat="1" x14ac:dyDescent="0.2"/>
    <row r="64" s="103" customFormat="1" x14ac:dyDescent="0.2"/>
    <row r="65" s="103" customFormat="1" x14ac:dyDescent="0.2"/>
    <row r="66" s="103" customFormat="1" x14ac:dyDescent="0.2"/>
    <row r="67" s="103" customFormat="1" x14ac:dyDescent="0.2"/>
    <row r="68" s="103" customFormat="1" x14ac:dyDescent="0.2"/>
    <row r="69" s="103" customFormat="1" x14ac:dyDescent="0.2"/>
    <row r="70" s="103" customFormat="1" x14ac:dyDescent="0.2"/>
    <row r="71" s="103" customFormat="1" x14ac:dyDescent="0.2"/>
    <row r="72" s="103" customFormat="1" x14ac:dyDescent="0.2"/>
    <row r="73" s="103" customFormat="1" x14ac:dyDescent="0.2"/>
    <row r="74" s="103" customFormat="1" x14ac:dyDescent="0.2"/>
    <row r="75" s="103" customFormat="1" x14ac:dyDescent="0.2"/>
    <row r="76" s="103" customFormat="1" x14ac:dyDescent="0.2"/>
    <row r="77" s="103" customFormat="1" x14ac:dyDescent="0.2"/>
    <row r="78" s="103" customFormat="1" x14ac:dyDescent="0.2"/>
    <row r="79" s="103" customFormat="1" x14ac:dyDescent="0.2"/>
    <row r="80" s="103" customFormat="1" x14ac:dyDescent="0.2"/>
    <row r="81" s="103" customFormat="1" x14ac:dyDescent="0.2"/>
    <row r="82" s="103" customFormat="1" x14ac:dyDescent="0.2"/>
    <row r="83" s="103" customFormat="1" x14ac:dyDescent="0.2"/>
    <row r="84" s="103" customFormat="1" x14ac:dyDescent="0.2"/>
    <row r="85" s="103" customFormat="1" x14ac:dyDescent="0.2"/>
    <row r="86" s="103" customFormat="1" x14ac:dyDescent="0.2"/>
    <row r="87" s="103" customFormat="1" x14ac:dyDescent="0.2"/>
    <row r="88" s="103" customFormat="1" x14ac:dyDescent="0.2"/>
    <row r="89" s="103" customFormat="1" x14ac:dyDescent="0.2"/>
    <row r="90" s="103" customFormat="1" x14ac:dyDescent="0.2"/>
    <row r="91" s="103" customFormat="1" x14ac:dyDescent="0.2"/>
    <row r="92" s="103" customFormat="1" x14ac:dyDescent="0.2"/>
    <row r="93" s="103" customFormat="1" x14ac:dyDescent="0.2"/>
    <row r="94" s="103" customFormat="1" x14ac:dyDescent="0.2"/>
    <row r="95" s="103" customFormat="1" x14ac:dyDescent="0.2"/>
    <row r="96" s="103" customFormat="1" x14ac:dyDescent="0.2"/>
    <row r="97" s="103" customFormat="1" x14ac:dyDescent="0.2"/>
    <row r="98" s="103" customFormat="1" x14ac:dyDescent="0.2"/>
    <row r="99" s="103" customFormat="1" x14ac:dyDescent="0.2"/>
    <row r="100" s="103" customFormat="1" x14ac:dyDescent="0.2"/>
    <row r="101" s="103" customFormat="1" x14ac:dyDescent="0.2"/>
    <row r="102" s="103" customFormat="1" x14ac:dyDescent="0.2"/>
    <row r="103" s="103" customFormat="1" x14ac:dyDescent="0.2"/>
    <row r="104" s="103" customFormat="1" x14ac:dyDescent="0.2"/>
    <row r="105" s="103" customFormat="1" x14ac:dyDescent="0.2"/>
    <row r="106" s="103" customFormat="1" x14ac:dyDescent="0.2"/>
    <row r="107" s="103" customFormat="1" x14ac:dyDescent="0.2"/>
    <row r="108" s="103" customFormat="1" x14ac:dyDescent="0.2"/>
    <row r="109" s="103" customFormat="1" x14ac:dyDescent="0.2"/>
    <row r="110" s="103" customFormat="1" x14ac:dyDescent="0.2"/>
    <row r="111" s="103" customFormat="1" x14ac:dyDescent="0.2"/>
    <row r="112" s="103" customFormat="1" x14ac:dyDescent="0.2"/>
    <row r="113" s="103" customFormat="1" x14ac:dyDescent="0.2"/>
    <row r="114" s="103" customFormat="1" x14ac:dyDescent="0.2"/>
    <row r="115" s="103" customFormat="1" x14ac:dyDescent="0.2"/>
    <row r="116" s="103" customFormat="1" x14ac:dyDescent="0.2"/>
    <row r="117" s="103" customFormat="1" x14ac:dyDescent="0.2"/>
    <row r="118" s="103" customFormat="1" x14ac:dyDescent="0.2"/>
    <row r="119" s="103" customFormat="1" x14ac:dyDescent="0.2"/>
    <row r="120" s="103" customFormat="1" x14ac:dyDescent="0.2"/>
    <row r="121" s="103" customFormat="1" x14ac:dyDescent="0.2"/>
    <row r="122" s="103" customFormat="1" x14ac:dyDescent="0.2"/>
    <row r="123" s="103" customFormat="1" x14ac:dyDescent="0.2"/>
    <row r="124" s="103" customFormat="1" x14ac:dyDescent="0.2"/>
    <row r="125" s="103" customFormat="1" x14ac:dyDescent="0.2"/>
    <row r="126" s="103" customFormat="1" x14ac:dyDescent="0.2"/>
    <row r="127" s="103" customFormat="1" x14ac:dyDescent="0.2"/>
    <row r="128" s="103" customFormat="1" x14ac:dyDescent="0.2"/>
    <row r="129" s="103" customFormat="1" x14ac:dyDescent="0.2"/>
    <row r="130" s="103" customFormat="1" x14ac:dyDescent="0.2"/>
    <row r="131" s="103" customFormat="1" x14ac:dyDescent="0.2"/>
    <row r="132" s="103" customFormat="1" x14ac:dyDescent="0.2"/>
    <row r="133" s="103" customFormat="1" x14ac:dyDescent="0.2"/>
    <row r="134" s="103" customFormat="1" x14ac:dyDescent="0.2"/>
    <row r="135" s="103" customFormat="1" x14ac:dyDescent="0.2"/>
    <row r="136" s="103" customFormat="1" x14ac:dyDescent="0.2"/>
    <row r="137" s="103" customFormat="1" x14ac:dyDescent="0.2"/>
    <row r="138" s="103" customFormat="1" x14ac:dyDescent="0.2"/>
    <row r="139" s="103" customFormat="1" x14ac:dyDescent="0.2"/>
    <row r="140" s="103" customFormat="1" x14ac:dyDescent="0.2"/>
    <row r="141" s="103" customFormat="1" x14ac:dyDescent="0.2"/>
    <row r="142" s="103" customFormat="1" x14ac:dyDescent="0.2"/>
    <row r="143" s="103" customFormat="1" x14ac:dyDescent="0.2"/>
    <row r="144" s="103" customFormat="1" x14ac:dyDescent="0.2"/>
    <row r="145" s="103" customFormat="1" x14ac:dyDescent="0.2"/>
    <row r="146" s="103" customFormat="1" x14ac:dyDescent="0.2"/>
    <row r="147" s="103" customFormat="1" x14ac:dyDescent="0.2"/>
    <row r="148" s="103" customFormat="1" x14ac:dyDescent="0.2"/>
    <row r="149" s="103" customFormat="1" x14ac:dyDescent="0.2"/>
    <row r="150" s="103" customFormat="1" x14ac:dyDescent="0.2"/>
    <row r="151" s="103" customFormat="1" x14ac:dyDescent="0.2"/>
    <row r="152" s="103" customFormat="1" x14ac:dyDescent="0.2"/>
    <row r="153" s="103" customFormat="1" x14ac:dyDescent="0.2"/>
    <row r="154" s="103" customFormat="1" x14ac:dyDescent="0.2"/>
    <row r="155" s="103" customFormat="1" x14ac:dyDescent="0.2"/>
    <row r="156" s="103" customFormat="1" x14ac:dyDescent="0.2"/>
    <row r="157" s="103" customFormat="1" x14ac:dyDescent="0.2"/>
    <row r="158" s="103" customFormat="1" x14ac:dyDescent="0.2"/>
    <row r="159" s="103" customFormat="1" x14ac:dyDescent="0.2"/>
    <row r="160" s="103" customFormat="1" x14ac:dyDescent="0.2"/>
    <row r="161" s="103" customFormat="1" x14ac:dyDescent="0.2"/>
    <row r="162" s="103" customFormat="1" x14ac:dyDescent="0.2"/>
    <row r="163" s="103" customFormat="1" x14ac:dyDescent="0.2"/>
    <row r="164" s="103" customFormat="1" x14ac:dyDescent="0.2"/>
    <row r="165" s="103" customFormat="1" x14ac:dyDescent="0.2"/>
    <row r="166" s="103" customFormat="1" x14ac:dyDescent="0.2"/>
    <row r="167" s="103" customFormat="1" x14ac:dyDescent="0.2"/>
    <row r="168" s="103" customFormat="1" x14ac:dyDescent="0.2"/>
    <row r="169" s="103" customFormat="1" x14ac:dyDescent="0.2"/>
    <row r="170" s="103" customFormat="1" x14ac:dyDescent="0.2"/>
    <row r="171" s="103" customFormat="1" x14ac:dyDescent="0.2"/>
    <row r="172" s="103" customFormat="1" x14ac:dyDescent="0.2"/>
    <row r="173" s="103" customFormat="1" x14ac:dyDescent="0.2"/>
    <row r="174" s="103" customFormat="1" x14ac:dyDescent="0.2"/>
    <row r="175" s="103" customFormat="1" x14ac:dyDescent="0.2"/>
    <row r="176" s="103" customFormat="1" x14ac:dyDescent="0.2"/>
    <row r="177" s="103" customFormat="1" x14ac:dyDescent="0.2"/>
    <row r="178" s="103" customFormat="1" x14ac:dyDescent="0.2"/>
    <row r="179" s="103" customFormat="1" x14ac:dyDescent="0.2"/>
    <row r="180" s="103" customFormat="1" x14ac:dyDescent="0.2"/>
    <row r="181" s="103" customFormat="1" x14ac:dyDescent="0.2"/>
    <row r="182" s="103" customFormat="1" x14ac:dyDescent="0.2"/>
    <row r="183" s="103" customFormat="1" x14ac:dyDescent="0.2"/>
    <row r="184" s="103" customFormat="1" x14ac:dyDescent="0.2"/>
    <row r="185" s="103" customFormat="1" x14ac:dyDescent="0.2"/>
    <row r="186" s="103" customFormat="1" x14ac:dyDescent="0.2"/>
    <row r="187" s="103" customFormat="1" x14ac:dyDescent="0.2"/>
    <row r="188" s="103" customFormat="1" x14ac:dyDescent="0.2"/>
    <row r="189" s="103" customFormat="1" x14ac:dyDescent="0.2"/>
    <row r="190" s="103" customFormat="1" x14ac:dyDescent="0.2"/>
    <row r="191" s="103" customFormat="1" x14ac:dyDescent="0.2"/>
    <row r="192" s="103" customFormat="1" x14ac:dyDescent="0.2"/>
    <row r="193" s="103" customFormat="1" x14ac:dyDescent="0.2"/>
    <row r="194" s="103" customFormat="1" x14ac:dyDescent="0.2"/>
    <row r="195" s="103" customFormat="1" x14ac:dyDescent="0.2"/>
    <row r="196" s="103" customFormat="1" x14ac:dyDescent="0.2"/>
    <row r="197" s="103" customFormat="1" x14ac:dyDescent="0.2"/>
    <row r="198" s="103" customFormat="1" x14ac:dyDescent="0.2"/>
    <row r="199" s="103" customFormat="1" x14ac:dyDescent="0.2"/>
    <row r="200" s="103" customFormat="1" x14ac:dyDescent="0.2"/>
    <row r="201" s="103" customFormat="1" x14ac:dyDescent="0.2"/>
    <row r="202" s="103" customFormat="1" x14ac:dyDescent="0.2"/>
    <row r="203" s="103" customFormat="1" x14ac:dyDescent="0.2"/>
    <row r="204" s="103" customFormat="1" x14ac:dyDescent="0.2"/>
    <row r="205" s="103" customFormat="1" x14ac:dyDescent="0.2"/>
    <row r="206" s="103" customFormat="1" x14ac:dyDescent="0.2"/>
    <row r="207" s="103" customFormat="1" x14ac:dyDescent="0.2"/>
    <row r="208" s="103" customFormat="1" x14ac:dyDescent="0.2"/>
    <row r="209" s="103" customFormat="1" x14ac:dyDescent="0.2"/>
    <row r="210" s="103" customFormat="1" x14ac:dyDescent="0.2"/>
    <row r="211" s="103" customFormat="1" x14ac:dyDescent="0.2"/>
    <row r="212" s="103" customFormat="1" x14ac:dyDescent="0.2"/>
    <row r="213" s="103" customFormat="1" x14ac:dyDescent="0.2"/>
    <row r="214" s="103" customFormat="1" x14ac:dyDescent="0.2"/>
    <row r="215" s="103" customFormat="1" x14ac:dyDescent="0.2"/>
    <row r="216" s="103" customFormat="1" x14ac:dyDescent="0.2"/>
    <row r="217" s="103" customFormat="1" x14ac:dyDescent="0.2"/>
    <row r="218" s="103" customFormat="1" x14ac:dyDescent="0.2"/>
    <row r="219" s="103" customFormat="1" x14ac:dyDescent="0.2"/>
    <row r="220" s="103" customFormat="1" x14ac:dyDescent="0.2"/>
    <row r="221" s="103" customFormat="1" x14ac:dyDescent="0.2"/>
    <row r="222" s="103" customFormat="1" x14ac:dyDescent="0.2"/>
    <row r="223" s="103" customFormat="1" x14ac:dyDescent="0.2"/>
    <row r="224" s="103" customFormat="1" x14ac:dyDescent="0.2"/>
    <row r="225" s="103" customFormat="1" x14ac:dyDescent="0.2"/>
    <row r="226" s="103" customFormat="1" x14ac:dyDescent="0.2"/>
    <row r="227" s="103" customFormat="1" x14ac:dyDescent="0.2"/>
    <row r="228" s="103" customFormat="1" x14ac:dyDescent="0.2"/>
    <row r="229" s="103" customFormat="1" x14ac:dyDescent="0.2"/>
    <row r="230" s="103" customFormat="1" x14ac:dyDescent="0.2"/>
    <row r="231" s="103" customFormat="1" x14ac:dyDescent="0.2"/>
    <row r="232" s="103" customFormat="1" x14ac:dyDescent="0.2"/>
    <row r="233" s="103" customFormat="1" x14ac:dyDescent="0.2"/>
    <row r="234" s="103" customFormat="1" x14ac:dyDescent="0.2"/>
    <row r="235" s="103" customFormat="1" x14ac:dyDescent="0.2"/>
    <row r="236" s="103" customFormat="1" x14ac:dyDescent="0.2"/>
    <row r="237" s="103" customFormat="1" x14ac:dyDescent="0.2"/>
    <row r="238" s="103" customFormat="1" x14ac:dyDescent="0.2"/>
    <row r="239" s="103" customFormat="1" x14ac:dyDescent="0.2"/>
    <row r="240" s="103" customFormat="1" x14ac:dyDescent="0.2"/>
    <row r="241" s="103" customFormat="1" x14ac:dyDescent="0.2"/>
    <row r="242" s="103" customFormat="1" x14ac:dyDescent="0.2"/>
    <row r="243" s="103" customFormat="1" x14ac:dyDescent="0.2"/>
  </sheetData>
  <mergeCells count="4">
    <mergeCell ref="B3:F3"/>
    <mergeCell ref="B18:D18"/>
    <mergeCell ref="E18:F18"/>
    <mergeCell ref="E19:F21"/>
  </mergeCell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
  <sheetViews>
    <sheetView topLeftCell="D1" workbookViewId="0">
      <selection activeCell="D8" sqref="A8:XFD8"/>
    </sheetView>
  </sheetViews>
  <sheetFormatPr baseColWidth="10" defaultRowHeight="12.75" x14ac:dyDescent="0.2"/>
  <cols>
    <col min="1" max="1" width="31.1640625" style="17" customWidth="1"/>
    <col min="2" max="2" width="35.83203125" style="17" customWidth="1"/>
    <col min="3" max="3" width="30.33203125" style="17" customWidth="1"/>
    <col min="4" max="4" width="12" style="17"/>
    <col min="5" max="5" width="18.5" style="17" customWidth="1"/>
    <col min="6" max="6" width="12" style="17"/>
    <col min="7" max="7" width="20.33203125" style="17" customWidth="1"/>
    <col min="8" max="8" width="18" style="17" customWidth="1"/>
    <col min="9" max="9" width="16.6640625" style="17" customWidth="1"/>
    <col min="10" max="16384" width="12" style="17"/>
  </cols>
  <sheetData>
    <row r="1" spans="1:9" ht="13.5" thickBot="1" x14ac:dyDescent="0.25"/>
    <row r="2" spans="1:9" x14ac:dyDescent="0.2">
      <c r="A2" s="158" t="s">
        <v>25</v>
      </c>
      <c r="B2" s="159"/>
      <c r="C2" s="160"/>
      <c r="E2" s="158" t="s">
        <v>91</v>
      </c>
      <c r="F2" s="159"/>
      <c r="G2" s="159"/>
      <c r="H2" s="159"/>
      <c r="I2" s="160"/>
    </row>
    <row r="3" spans="1:9" x14ac:dyDescent="0.2">
      <c r="A3" s="24" t="s">
        <v>60</v>
      </c>
      <c r="B3" s="18" t="s">
        <v>92</v>
      </c>
      <c r="C3" s="32" t="s">
        <v>67</v>
      </c>
      <c r="E3" s="24" t="s">
        <v>25</v>
      </c>
      <c r="F3" s="18" t="s">
        <v>77</v>
      </c>
      <c r="G3" s="165" t="s">
        <v>93</v>
      </c>
      <c r="H3" s="166"/>
      <c r="I3" s="167"/>
    </row>
    <row r="4" spans="1:9" ht="38.25" x14ac:dyDescent="0.2">
      <c r="A4" s="25" t="s">
        <v>61</v>
      </c>
      <c r="B4" s="16" t="s">
        <v>64</v>
      </c>
      <c r="C4" s="33" t="s">
        <v>94</v>
      </c>
      <c r="E4" s="25" t="s">
        <v>69</v>
      </c>
      <c r="F4" s="19">
        <v>5</v>
      </c>
      <c r="G4" s="21" t="s">
        <v>78</v>
      </c>
      <c r="H4" s="23" t="s">
        <v>83</v>
      </c>
      <c r="I4" s="26" t="s">
        <v>87</v>
      </c>
    </row>
    <row r="5" spans="1:9" ht="25.5" x14ac:dyDescent="0.2">
      <c r="A5" s="25" t="s">
        <v>62</v>
      </c>
      <c r="B5" s="16" t="s">
        <v>65</v>
      </c>
      <c r="C5" s="33" t="s">
        <v>95</v>
      </c>
      <c r="E5" s="25" t="s">
        <v>68</v>
      </c>
      <c r="F5" s="19">
        <v>4</v>
      </c>
      <c r="G5" s="21" t="s">
        <v>79</v>
      </c>
      <c r="H5" s="23" t="s">
        <v>84</v>
      </c>
      <c r="I5" s="26" t="s">
        <v>88</v>
      </c>
    </row>
    <row r="6" spans="1:9" ht="25.5" x14ac:dyDescent="0.2">
      <c r="A6" s="25" t="s">
        <v>63</v>
      </c>
      <c r="B6" s="16" t="s">
        <v>66</v>
      </c>
      <c r="C6" s="33" t="s">
        <v>96</v>
      </c>
      <c r="E6" s="25" t="s">
        <v>63</v>
      </c>
      <c r="F6" s="19">
        <v>3</v>
      </c>
      <c r="G6" s="21" t="s">
        <v>80</v>
      </c>
      <c r="H6" s="23" t="s">
        <v>85</v>
      </c>
      <c r="I6" s="26" t="s">
        <v>89</v>
      </c>
    </row>
    <row r="7" spans="1:9" ht="25.5" x14ac:dyDescent="0.2">
      <c r="A7" s="25" t="s">
        <v>68</v>
      </c>
      <c r="B7" s="16" t="s">
        <v>97</v>
      </c>
      <c r="C7" s="33" t="s">
        <v>70</v>
      </c>
      <c r="E7" s="25" t="s">
        <v>62</v>
      </c>
      <c r="F7" s="19">
        <v>2</v>
      </c>
      <c r="G7" s="22" t="s">
        <v>81</v>
      </c>
      <c r="H7" s="21" t="s">
        <v>86</v>
      </c>
      <c r="I7" s="27" t="s">
        <v>84</v>
      </c>
    </row>
    <row r="8" spans="1:9" ht="39" thickBot="1" x14ac:dyDescent="0.25">
      <c r="A8" s="34" t="s">
        <v>69</v>
      </c>
      <c r="B8" s="35" t="s">
        <v>98</v>
      </c>
      <c r="C8" s="36" t="s">
        <v>71</v>
      </c>
      <c r="E8" s="25" t="s">
        <v>61</v>
      </c>
      <c r="F8" s="19">
        <v>1</v>
      </c>
      <c r="G8" s="22" t="s">
        <v>82</v>
      </c>
      <c r="H8" s="22" t="s">
        <v>81</v>
      </c>
      <c r="I8" s="28" t="s">
        <v>86</v>
      </c>
    </row>
    <row r="9" spans="1:9" ht="13.5" thickBot="1" x14ac:dyDescent="0.25">
      <c r="E9" s="161" t="s">
        <v>26</v>
      </c>
      <c r="F9" s="162"/>
      <c r="G9" s="19" t="s">
        <v>73</v>
      </c>
      <c r="H9" s="19" t="s">
        <v>90</v>
      </c>
      <c r="I9" s="29" t="s">
        <v>99</v>
      </c>
    </row>
    <row r="10" spans="1:9" ht="13.5" thickBot="1" x14ac:dyDescent="0.25">
      <c r="A10" s="158" t="s">
        <v>26</v>
      </c>
      <c r="B10" s="159"/>
      <c r="C10" s="160"/>
      <c r="E10" s="163" t="s">
        <v>77</v>
      </c>
      <c r="F10" s="164"/>
      <c r="G10" s="30">
        <v>5</v>
      </c>
      <c r="H10" s="30">
        <v>10</v>
      </c>
      <c r="I10" s="31">
        <v>20</v>
      </c>
    </row>
    <row r="11" spans="1:9" x14ac:dyDescent="0.2">
      <c r="A11" s="24" t="s">
        <v>60</v>
      </c>
      <c r="B11" s="18" t="s">
        <v>100</v>
      </c>
      <c r="C11" s="32" t="s">
        <v>72</v>
      </c>
    </row>
    <row r="12" spans="1:9" ht="38.25" x14ac:dyDescent="0.2">
      <c r="A12" s="25" t="s">
        <v>73</v>
      </c>
      <c r="B12" s="16" t="s">
        <v>101</v>
      </c>
      <c r="C12" s="29">
        <v>5</v>
      </c>
    </row>
    <row r="13" spans="1:9" ht="38.25" x14ac:dyDescent="0.2">
      <c r="A13" s="25" t="s">
        <v>74</v>
      </c>
      <c r="B13" s="17" t="s">
        <v>76</v>
      </c>
      <c r="C13" s="29">
        <v>10</v>
      </c>
    </row>
    <row r="14" spans="1:9" ht="39" thickBot="1" x14ac:dyDescent="0.25">
      <c r="A14" s="34" t="s">
        <v>99</v>
      </c>
      <c r="B14" s="35" t="s">
        <v>75</v>
      </c>
      <c r="C14" s="31">
        <v>20</v>
      </c>
    </row>
    <row r="16" spans="1:9" ht="40.5" customHeight="1" x14ac:dyDescent="0.2">
      <c r="A16" s="157" t="s">
        <v>103</v>
      </c>
      <c r="B16" s="157"/>
      <c r="C16" s="157"/>
    </row>
    <row r="17" spans="6:7" x14ac:dyDescent="0.2">
      <c r="F17" s="20"/>
      <c r="G17" s="20"/>
    </row>
  </sheetData>
  <mergeCells count="7">
    <mergeCell ref="A16:C16"/>
    <mergeCell ref="A2:C2"/>
    <mergeCell ref="A10:C10"/>
    <mergeCell ref="E9:F9"/>
    <mergeCell ref="E10:F10"/>
    <mergeCell ref="E2:I2"/>
    <mergeCell ref="G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CORRUPCION</vt:lpstr>
      <vt:lpstr>VALORACIÓN DEL RIESGO</vt:lpstr>
      <vt:lpstr>GRAFICOS</vt:lpstr>
      <vt:lpstr>MAPA DE CALOR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Riesgos de Corrupci\363n 2017v1.xlsx)</dc:title>
  <dc:creator>jgutierrez</dc:creator>
  <cp:lastModifiedBy>Contratista Planeacion</cp:lastModifiedBy>
  <dcterms:created xsi:type="dcterms:W3CDTF">2018-01-29T18:09:34Z</dcterms:created>
  <dcterms:modified xsi:type="dcterms:W3CDTF">2022-12-16T20:47:11Z</dcterms:modified>
</cp:coreProperties>
</file>